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صورت مالی و صورت وضعیت پرتفو\صورت وضعیت پرتفو\1405\تیر\"/>
    </mc:Choice>
  </mc:AlternateContent>
  <xr:revisionPtr revIDLastSave="0" documentId="13_ncr:1_{65D3B788-D220-4C36-842C-95CE0C6A6737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اوراق مشتقه" sheetId="3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سپرده کالا" sheetId="23" r:id="rId10"/>
    <sheet name="درآمد سرمایه گذاری در اوراق به" sheetId="11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اعمال اختیار" sheetId="20" r:id="rId18"/>
    <sheet name="درآمد ناشی از تغییر قیمت اوراق" sheetId="21" r:id="rId19"/>
  </sheets>
  <definedNames>
    <definedName name="_xlnm.Print_Area" localSheetId="3">اوراق!$A$1:$AM$15</definedName>
    <definedName name="_xlnm.Print_Area" localSheetId="4">'اوراق مشتقه'!$A$1:$Y$38</definedName>
    <definedName name="_xlnm.Print_Area" localSheetId="5">'تعدیل قیمت'!$A$1:$N$11</definedName>
    <definedName name="_xlnm.Print_Area" localSheetId="7">درآمد!$A$1:$K$13</definedName>
    <definedName name="_xlnm.Print_Area" localSheetId="17">'درآمد اعمال اختیار'!$A$1:$Z$62</definedName>
    <definedName name="_xlnm.Print_Area" localSheetId="11">'درآمد سپرده بانکی'!$A$1:$K$12</definedName>
    <definedName name="_xlnm.Print_Area" localSheetId="10">'درآمد سرمایه گذاری در اوراق به'!$A$1:$S$18</definedName>
    <definedName name="_xlnm.Print_Area" localSheetId="8">'درآمد سرمایه گذاری در سهام'!$A$1:$W$70</definedName>
    <definedName name="_xlnm.Print_Area" localSheetId="13">'درآمد سود سهام'!$A$1:$T$16</definedName>
    <definedName name="_xlnm.Print_Area" localSheetId="18">'درآمد ناشی از تغییر قیمت اوراق'!$A$1:$Q$46</definedName>
    <definedName name="_xlnm.Print_Area" localSheetId="16">'درآمد ناشی از فروش'!$A$1:$R$58</definedName>
    <definedName name="_xlnm.Print_Area" localSheetId="12">'سایر درآمدها'!$A$1:$G$11</definedName>
    <definedName name="_xlnm.Print_Area" localSheetId="6">سپرده!$A$1:$M$12</definedName>
    <definedName name="_xlnm.Print_Area" localSheetId="14">'سود اوراق بهادار'!$A$1:$T$17</definedName>
    <definedName name="_xlnm.Print_Area" localSheetId="15">'سود سپرده بانکی'!$A$1:$N$12</definedName>
    <definedName name="_xlnm.Print_Area" localSheetId="1">سهام!$A$1:$AB$63</definedName>
    <definedName name="_xlnm.Print_Area" localSheetId="0">'صورت وضعیت'!$A$1:$C$5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" i="17" l="1"/>
  <c r="O17" i="17"/>
  <c r="M17" i="17"/>
  <c r="I17" i="17"/>
  <c r="S12" i="17"/>
  <c r="S13" i="17"/>
  <c r="S14" i="17"/>
  <c r="S15" i="17"/>
  <c r="S16" i="17"/>
  <c r="S11" i="17"/>
  <c r="O12" i="17"/>
  <c r="O13" i="17"/>
  <c r="O14" i="17"/>
  <c r="O15" i="17"/>
  <c r="O16" i="17"/>
  <c r="O11" i="17"/>
  <c r="M12" i="17" l="1"/>
  <c r="M13" i="17"/>
  <c r="M14" i="17"/>
  <c r="M15" i="17"/>
  <c r="M16" i="17"/>
  <c r="M11" i="17"/>
  <c r="I12" i="17"/>
  <c r="I13" i="17"/>
  <c r="I14" i="17"/>
  <c r="I15" i="17"/>
  <c r="I16" i="17"/>
  <c r="I11" i="17"/>
  <c r="O46" i="21" l="1"/>
  <c r="Q46" i="21"/>
  <c r="M46" i="21"/>
  <c r="K46" i="21"/>
  <c r="I46" i="21"/>
  <c r="G46" i="21"/>
  <c r="E46" i="21"/>
  <c r="C46" i="21"/>
  <c r="Y62" i="20"/>
  <c r="W62" i="20"/>
  <c r="U62" i="20"/>
  <c r="S62" i="20"/>
  <c r="Q62" i="20"/>
  <c r="O62" i="20"/>
  <c r="M62" i="20"/>
  <c r="K62" i="20"/>
  <c r="Q58" i="19"/>
  <c r="O58" i="19"/>
  <c r="M58" i="19"/>
  <c r="K58" i="19"/>
  <c r="I58" i="19"/>
  <c r="G58" i="19"/>
  <c r="E58" i="19"/>
  <c r="C58" i="19"/>
  <c r="M12" i="18"/>
  <c r="I12" i="18"/>
  <c r="G12" i="18"/>
  <c r="C12" i="18"/>
  <c r="S16" i="15"/>
  <c r="Q16" i="15"/>
  <c r="O16" i="15"/>
  <c r="M16" i="15"/>
  <c r="K16" i="15"/>
  <c r="I16" i="15"/>
  <c r="F12" i="8"/>
  <c r="J11" i="8"/>
  <c r="J9" i="8"/>
  <c r="J12" i="8"/>
  <c r="J8" i="8"/>
  <c r="F11" i="14"/>
  <c r="D11" i="14"/>
  <c r="F11" i="8"/>
  <c r="F9" i="8"/>
  <c r="P18" i="11"/>
  <c r="L18" i="11"/>
  <c r="J18" i="11"/>
  <c r="F10" i="8" s="1"/>
  <c r="J10" i="8" s="1"/>
  <c r="D18" i="11"/>
  <c r="R13" i="11"/>
  <c r="R18" i="11" s="1"/>
  <c r="R14" i="11"/>
  <c r="R15" i="11"/>
  <c r="R16" i="11"/>
  <c r="R17" i="11"/>
  <c r="R12" i="11"/>
  <c r="J13" i="11"/>
  <c r="J14" i="11"/>
  <c r="J15" i="11"/>
  <c r="J16" i="11"/>
  <c r="J17" i="11"/>
  <c r="J12" i="11"/>
  <c r="P12" i="23" l="1"/>
  <c r="P70" i="9"/>
  <c r="V12" i="23"/>
  <c r="T12" i="23"/>
  <c r="R12" i="23"/>
  <c r="N12" i="23"/>
  <c r="L12" i="23"/>
  <c r="J12" i="23"/>
  <c r="H12" i="23"/>
  <c r="F12" i="23"/>
  <c r="D12" i="23"/>
  <c r="V70" i="9"/>
  <c r="T70" i="9"/>
  <c r="R70" i="9"/>
  <c r="N70" i="9"/>
  <c r="L70" i="9"/>
  <c r="J70" i="9"/>
  <c r="F8" i="8" s="1"/>
  <c r="F13" i="8" s="1"/>
  <c r="H11" i="8" s="1"/>
  <c r="H70" i="9"/>
  <c r="F70" i="9"/>
  <c r="D70" i="9"/>
  <c r="J12" i="7"/>
  <c r="L10" i="7" s="1"/>
  <c r="H12" i="7"/>
  <c r="F12" i="7"/>
  <c r="D12" i="7"/>
  <c r="C11" i="6"/>
  <c r="K11" i="6"/>
  <c r="U38" i="3"/>
  <c r="I38" i="3"/>
  <c r="AB15" i="5"/>
  <c r="AD15" i="5"/>
  <c r="AF15" i="5"/>
  <c r="AH15" i="5"/>
  <c r="AJ15" i="5"/>
  <c r="AL13" i="5" s="1"/>
  <c r="Z15" i="5"/>
  <c r="X15" i="5"/>
  <c r="V15" i="5"/>
  <c r="T15" i="5"/>
  <c r="R15" i="5"/>
  <c r="P15" i="5"/>
  <c r="Y11" i="22"/>
  <c r="W11" i="22"/>
  <c r="U11" i="22"/>
  <c r="S11" i="22"/>
  <c r="Q11" i="22"/>
  <c r="O11" i="22"/>
  <c r="M11" i="22"/>
  <c r="K11" i="22"/>
  <c r="I11" i="22"/>
  <c r="G11" i="22"/>
  <c r="E11" i="22"/>
  <c r="AA11" i="22"/>
  <c r="AA63" i="2"/>
  <c r="Y63" i="2"/>
  <c r="W63" i="2"/>
  <c r="S63" i="2"/>
  <c r="Q63" i="2"/>
  <c r="O63" i="2"/>
  <c r="M63" i="2"/>
  <c r="K63" i="2"/>
  <c r="I63" i="2"/>
  <c r="G63" i="2"/>
  <c r="E63" i="2"/>
  <c r="H10" i="8" l="1"/>
  <c r="H8" i="8"/>
  <c r="H9" i="8"/>
  <c r="H12" i="8"/>
  <c r="L9" i="7"/>
  <c r="L8" i="7"/>
  <c r="L11" i="7"/>
  <c r="AL12" i="5"/>
  <c r="AL9" i="5"/>
  <c r="AL14" i="5"/>
  <c r="AL10" i="5"/>
  <c r="AL11" i="5"/>
  <c r="H13" i="8" l="1"/>
  <c r="J13" i="8"/>
  <c r="L12" i="7"/>
  <c r="AL15" i="5"/>
</calcChain>
</file>

<file path=xl/sharedStrings.xml><?xml version="1.0" encoding="utf-8"?>
<sst xmlns="http://schemas.openxmlformats.org/spreadsheetml/2006/main" count="1048" uniqueCount="317">
  <si>
    <t>صندوق سرمایه‌گذاری مشترک ایساتیس پویای یزد</t>
  </si>
  <si>
    <t>صورت وضعیت پرتفوی</t>
  </si>
  <si>
    <t>برای ماه منتهی به 1405/04/27</t>
  </si>
  <si>
    <t>-1</t>
  </si>
  <si>
    <t>سرمایه گذاری ها</t>
  </si>
  <si>
    <t>-1-1</t>
  </si>
  <si>
    <t>سرمایه گذاری در سهام و حق تقدم سهام</t>
  </si>
  <si>
    <t>1405/03/27</t>
  </si>
  <si>
    <t>تغییرات طی دوره</t>
  </si>
  <si>
    <t>1405/04/27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</si>
  <si>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</si>
  <si>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</si>
  <si>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</si>
  <si>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</si>
  <si>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</si>
  <si>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</si>
  <si>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</si>
  <si>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</si>
  <si>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</si>
  <si>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خودرو-400-1405/04/10</t>
  </si>
  <si>
    <t>اختیارخ خودرو-450-1405/04/10</t>
  </si>
  <si>
    <t>اختیارخ خودرو-500-1405/04/10</t>
  </si>
  <si>
    <t>اختیارخ شستا-1500-1405/04/10</t>
  </si>
  <si>
    <t>اختیارخ شستا-1800-1405/04/10</t>
  </si>
  <si>
    <t>اختیارخ وبملت-1400-1405/04/24</t>
  </si>
  <si>
    <t>اختیارخ وبملت-1500-1405/04/24</t>
  </si>
  <si>
    <t>اختیارخ وبملت-1600-1405/04/24</t>
  </si>
  <si>
    <t>اختیارخ وبملت-900-1405/04/24</t>
  </si>
  <si>
    <t>اختیارخ وتجارت-280-1405/04/17</t>
  </si>
  <si>
    <t>اختیارخ وتجارت-450-1405/04/17</t>
  </si>
  <si>
    <t>اختیارف وبملت-1200-1404/12/19</t>
  </si>
  <si>
    <t>ایران‌ خودرو</t>
  </si>
  <si>
    <t>بانک ملت</t>
  </si>
  <si>
    <t>پالایش نفت اصفهان</t>
  </si>
  <si>
    <t>پالایش نفت تبریز</t>
  </si>
  <si>
    <t>پتروشیمی اروند</t>
  </si>
  <si>
    <t>پخش هجرت</t>
  </si>
  <si>
    <t>چینی ایران</t>
  </si>
  <si>
    <t>ح . معدنی‌وصنعتی‌چادرملو</t>
  </si>
  <si>
    <t>دامداری تلیسه نمونه</t>
  </si>
  <si>
    <t>رهیاب پیام گستران</t>
  </si>
  <si>
    <t>س.کشت ودام صنایع لبنی تامین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</si>
  <si>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</si>
  <si>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</si>
  <si>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</si>
  <si>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</si>
  <si>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سوژمیران</t>
  </si>
  <si>
    <t>سیمان فارس و خوزستان</t>
  </si>
  <si>
    <t>سیمان‌ تهران‌</t>
  </si>
  <si>
    <t>سیمان‌سپاهان‌</t>
  </si>
  <si>
    <t>سیمرغ</t>
  </si>
  <si>
    <t>شرکت صنایع غذایی مینو شرق</t>
  </si>
  <si>
    <t>شمش طلا GoldBar</t>
  </si>
  <si>
    <t>شمش نقره SilverBar</t>
  </si>
  <si>
    <t>صنایع پتروشیمی خلیج فارس</t>
  </si>
  <si>
    <t>صنایع پتروشیمی کرمانشاه</t>
  </si>
  <si>
    <t>صنعتی‌ بهشهر</t>
  </si>
  <si>
    <t>فولاد  خوزستان</t>
  </si>
  <si>
    <t>فولاد مبارکه اصفهان</t>
  </si>
  <si>
    <t>گسترش نفت و گاز پارسیان</t>
  </si>
  <si>
    <t>گسترش‌سرمایه‌گذاری‌ایران‌خودرو</t>
  </si>
  <si>
    <t>مواد اولیه دارویی البرز بالک</t>
  </si>
  <si>
    <t>کشاورزی و دامپروری بینالود</t>
  </si>
  <si>
    <t>باما</t>
  </si>
  <si>
    <t>داروسازی دانا</t>
  </si>
  <si>
    <t>دارویی و نهاده های زاگرس دارو</t>
  </si>
  <si>
    <t>رینگ اسپرت نور نی ریز</t>
  </si>
  <si>
    <t>سیمان باقران</t>
  </si>
  <si>
    <t>س. نفت و گاز و پتروشیمی تأمین</t>
  </si>
  <si>
    <t>بانک‌اقتصادنوین‌</t>
  </si>
  <si>
    <t>گروه مپنا (سهامی عام)</t>
  </si>
  <si>
    <t>کشتیرانی جمهوری اسلامی ایران</t>
  </si>
  <si>
    <t>اختیارخ خودرو-700-1405/04/10</t>
  </si>
  <si>
    <t>بانک تجارت</t>
  </si>
  <si>
    <t>پالایش نفت تهران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</si>
  <si>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</si>
  <si>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</si>
  <si>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</si>
  <si>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</si>
  <si>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</si>
  <si>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</si>
  <si>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</si>
  <si>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</si>
  <si>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</si>
  <si>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</si>
  <si>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خودرو-550-1405/04/10</t>
  </si>
  <si>
    <t>اختیار خرید</t>
  </si>
  <si>
    <t>موقعیت فروش</t>
  </si>
  <si>
    <t>-</t>
  </si>
  <si>
    <t>1405/04/10</t>
  </si>
  <si>
    <t>اختیارخ وبملت-1607-1405/04/24</t>
  </si>
  <si>
    <t>1405/04/24</t>
  </si>
  <si>
    <t>اختیارخ خودرو-600-1405/04/10</t>
  </si>
  <si>
    <t>اختیارخ وبملت-2000-1405/04/24</t>
  </si>
  <si>
    <t>اختیارخ شستا-2400-1405/04/10</t>
  </si>
  <si>
    <t>اختیارخ شستا-2200-1405/04/10</t>
  </si>
  <si>
    <t>اختیارخ وتجارت-600-1405/04/17</t>
  </si>
  <si>
    <t>1405/04/17</t>
  </si>
  <si>
    <t>اختیارخ شپنا-9000-1405/06/18</t>
  </si>
  <si>
    <t>1405/06/18</t>
  </si>
  <si>
    <t>اختیارخ وتجارت-600-1405/06/18</t>
  </si>
  <si>
    <t>اختیارخ شپنا-7500-1405/06/18</t>
  </si>
  <si>
    <t>اختیارخ شپنا-10000-1405/06/18</t>
  </si>
  <si>
    <t>اختیارخ وتجارت-700-1405/06/18</t>
  </si>
  <si>
    <t>اختیارخ شپنا-12000-1405/06/18</t>
  </si>
  <si>
    <t>اختیارخ شستا-2400-1405/05/14</t>
  </si>
  <si>
    <t>1405/05/14</t>
  </si>
  <si>
    <t>اختیارخ شپنا-8000-1405/06/18</t>
  </si>
  <si>
    <t>اختیارخ شپنا-11000-1405/06/18</t>
  </si>
  <si>
    <t>اختیارخ وبملت-1400-1405/05/20</t>
  </si>
  <si>
    <t>1405/05/20</t>
  </si>
  <si>
    <t>اختیارخ شستا-2200-1405/05/14</t>
  </si>
  <si>
    <t>موقعیت خرید</t>
  </si>
  <si>
    <t>اختیار فروش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</si>
  <si>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</si>
  <si>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</si>
  <si>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</si>
  <si>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</si>
  <si>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</si>
  <si>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</si>
  <si>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</si>
  <si>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</si>
  <si>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</si>
  <si>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</si>
  <si>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</si>
  <si>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</si>
  <si>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</si>
  <si>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</si>
  <si>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</si>
  <si>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</si>
  <si>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</si>
  <si>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-101.54%</t>
  </si>
  <si>
    <t>اخبار</t>
  </si>
  <si>
    <t>-101.99%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</si>
  <si>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</si>
  <si>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</si>
  <si>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</si>
  <si>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</si>
  <si>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</si>
  <si>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</si>
  <si>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</si>
  <si>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</si>
  <si>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</si>
  <si>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</si>
  <si>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</si>
  <si>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</si>
  <si>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</si>
  <si>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</si>
  <si>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</si>
  <si>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</si>
  <si>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</si>
  <si>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</si>
  <si>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</si>
  <si>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</si>
  <si>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</si>
  <si>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</si>
  <si>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</si>
  <si>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</si>
  <si>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</si>
  <si>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</si>
  <si>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</si>
  <si>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</si>
  <si>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</si>
  <si>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</si>
  <si>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نیروکلر</t>
  </si>
  <si>
    <t>توسعه خدمات دریایی وبندری سینا</t>
  </si>
  <si>
    <t>ماشین‌ سازی‌ اراک‌</t>
  </si>
  <si>
    <t>معدنی‌وصنعتی‌چادرملو</t>
  </si>
  <si>
    <t>نفت سپاهان</t>
  </si>
  <si>
    <t>پالایش نفت بندرعباس</t>
  </si>
  <si>
    <t>توسعه ساختمان سپهر تهران</t>
  </si>
  <si>
    <t>اختیارخ وبملت-1200-1405/03/20</t>
  </si>
  <si>
    <t>ملی‌ صنایع‌ مس‌ ایران‌</t>
  </si>
  <si>
    <t>سرمایه‌گذاری‌غدیر(هلدینگ‌</t>
  </si>
  <si>
    <t>میلگرد SteelRebar</t>
  </si>
  <si>
    <t>ح . سرمایه‌گذاری‌ایران‌خودرو</t>
  </si>
  <si>
    <t>ایران‌ ترانسفو</t>
  </si>
  <si>
    <t>کویر تایر</t>
  </si>
  <si>
    <t>پتروشیمی پردیس</t>
  </si>
  <si>
    <t>اختیارخ وبملت-1300-1405/03/20</t>
  </si>
  <si>
    <t>اختیارخ وبملت-1100-1405/03/20</t>
  </si>
  <si>
    <t>فولاد امیرکبیرکاشان</t>
  </si>
  <si>
    <t>اختیارخ وبملت-1000-1405/03/20</t>
  </si>
  <si>
    <t>سیمان آبیک</t>
  </si>
  <si>
    <t>اختیارخ شستا-1700-1405/03/13</t>
  </si>
  <si>
    <t>-2-2</t>
  </si>
  <si>
    <t>-3-2</t>
  </si>
  <si>
    <t>عنوان</t>
  </si>
  <si>
    <t>درآمد سود اوراق</t>
  </si>
  <si>
    <t>مرابحه عام دولت256-ش.خ070318</t>
  </si>
  <si>
    <t>مرابحه عام دولت211-ش.خ050528</t>
  </si>
  <si>
    <t>مرابحه عام دولت 166-ش.خ050419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</si>
  <si>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</si>
  <si>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</si>
  <si>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</si>
  <si>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</si>
  <si>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</si>
  <si>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</si>
  <si>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</si>
  <si>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</si>
  <si>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</si>
  <si>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</si>
  <si>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</si>
  <si>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</si>
  <si>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</si>
  <si>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</si>
  <si>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</si>
  <si>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1405/03/05</t>
  </si>
  <si>
    <t>1405/02/31</t>
  </si>
  <si>
    <t>1405/03/25</t>
  </si>
  <si>
    <t>1405/01/31</t>
  </si>
  <si>
    <t>1405/04/09</t>
  </si>
  <si>
    <t>1405/04/11</t>
  </si>
  <si>
    <t>1405/04/06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</si>
  <si>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</si>
  <si>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</si>
  <si>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</si>
  <si>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</si>
  <si>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</si>
  <si>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1407/03/18</t>
  </si>
  <si>
    <t>1405/05/28</t>
  </si>
  <si>
    <t>1405/04/19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</si>
  <si>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</si>
  <si>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</si>
  <si>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</si>
  <si>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</si>
  <si>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</si>
  <si>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</si>
  <si>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</si>
  <si>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</si>
  <si>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</si>
  <si>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</si>
  <si>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</si>
  <si>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</si>
  <si>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</si>
  <si>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</si>
  <si>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</si>
  <si>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شستا1</t>
  </si>
  <si>
    <t>ضستا40471</t>
  </si>
  <si>
    <t>1405/04/01</t>
  </si>
  <si>
    <t>ضستا50491</t>
  </si>
  <si>
    <t>ضستا40461</t>
  </si>
  <si>
    <t>1405/04/02</t>
  </si>
  <si>
    <t>ضستا50481</t>
  </si>
  <si>
    <t>1405/04/22</t>
  </si>
  <si>
    <t>وبملت1</t>
  </si>
  <si>
    <t>ضملت50321</t>
  </si>
  <si>
    <t>ضملت40221</t>
  </si>
  <si>
    <t>ضملت40261</t>
  </si>
  <si>
    <t>1405/04/07</t>
  </si>
  <si>
    <t>ضملت40231</t>
  </si>
  <si>
    <t>1405/04/20</t>
  </si>
  <si>
    <t>ضملت40241</t>
  </si>
  <si>
    <t>خودرو1</t>
  </si>
  <si>
    <t>ضخود40581</t>
  </si>
  <si>
    <t>ضخود40601</t>
  </si>
  <si>
    <t>ضخود50531</t>
  </si>
  <si>
    <t>ضخود50521</t>
  </si>
  <si>
    <t>ضخود40591</t>
  </si>
  <si>
    <t>وتجارت1</t>
  </si>
  <si>
    <t>ضجار40311</t>
  </si>
  <si>
    <t>ضجار40301</t>
  </si>
  <si>
    <t>ضجار40321</t>
  </si>
  <si>
    <t>ضجار60471</t>
  </si>
  <si>
    <t>ضجار60431</t>
  </si>
  <si>
    <t>ضجار60451</t>
  </si>
  <si>
    <t>ضجار40331</t>
  </si>
  <si>
    <t>طستا30441</t>
  </si>
  <si>
    <t>طستا30431</t>
  </si>
  <si>
    <t>ضستا40451</t>
  </si>
  <si>
    <t>طستا30411</t>
  </si>
  <si>
    <t>ضستا30411</t>
  </si>
  <si>
    <t>طستا30401</t>
  </si>
  <si>
    <t>طستا30421</t>
  </si>
  <si>
    <t>طستا12421</t>
  </si>
  <si>
    <t>ضستا40441</t>
  </si>
  <si>
    <t>ضملت30641</t>
  </si>
  <si>
    <t>ضملت30651</t>
  </si>
  <si>
    <t>ضملت30621</t>
  </si>
  <si>
    <t>طملت12041</t>
  </si>
  <si>
    <t>درآمد ناشی از تغییر قیمت اوراق بهادار</t>
  </si>
  <si>
    <t>سود و زیان ناشی از تغییر قیمت</t>
  </si>
  <si>
    <t>ضشنا60461</t>
  </si>
  <si>
    <t>ضشنا60421</t>
  </si>
  <si>
    <t>ضشنا60451</t>
  </si>
  <si>
    <t>ضشنا60471</t>
  </si>
  <si>
    <t>ضملت50331</t>
  </si>
  <si>
    <t>ضشنا60431</t>
  </si>
  <si>
    <t>ضشنا60441</t>
  </si>
  <si>
    <t>سرمایه گذاری در سپرده کالایی</t>
  </si>
  <si>
    <t>اوراق  تامین مالی جمعی ایساولوو</t>
  </si>
  <si>
    <t>بله</t>
  </si>
  <si>
    <t>خیر</t>
  </si>
  <si>
    <t>1404/04/21</t>
  </si>
  <si>
    <t>1405/04/21</t>
  </si>
  <si>
    <t>اوراق  تامین مالی جمعی ایساخیام</t>
  </si>
  <si>
    <t>1404/05/22</t>
  </si>
  <si>
    <t>1405/05/22</t>
  </si>
  <si>
    <t>اوراق  تامین مالی جمعی ایساطوسی</t>
  </si>
  <si>
    <t>1404/06/31</t>
  </si>
  <si>
    <t>1405/06/31</t>
  </si>
  <si>
    <t>اوراق  تامین مالی جمعی ایساقطعه</t>
  </si>
  <si>
    <t>1404/07/01</t>
  </si>
  <si>
    <t>1405/07/01</t>
  </si>
  <si>
    <t>اوراق  تامین مالی جمعی ایسااخشک</t>
  </si>
  <si>
    <t>1404/11/13</t>
  </si>
  <si>
    <t>1405/11/13</t>
  </si>
  <si>
    <t>اوراق  تامین مالی جمعی ایساگوهر</t>
  </si>
  <si>
    <t>1405/01/09</t>
  </si>
  <si>
    <t>1406/01/09</t>
  </si>
  <si>
    <t>بانک سامان</t>
  </si>
  <si>
    <t>بانک ملی</t>
  </si>
  <si>
    <t>بانک خاورمیانه</t>
  </si>
  <si>
    <t>بانک پاسارگاد</t>
  </si>
  <si>
    <t>درآمد حاصل از سرمایه گذاری در سپرده کالایی</t>
  </si>
  <si>
    <t>درآمد حاصل از سرمایه­گذاری در سپرده کالایی</t>
  </si>
  <si>
    <t>درآمد حاصل از سرمایه­گذاری در اوراق بهادار با درآمد ثابت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</si>
</sst>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;[Red]\(#,##0\);\-\ ;"/>
    <numFmt numFmtId="165" formatCode="#,##0.0000"/>
    <numFmt numFmtId="166" formatCode="#,##0.00\ ;[Red]\(#,##0.00\);\-\ "/>
    <numFmt numFmtId="167" formatCode="#,##0.000"/>
    <numFmt numFmtId="168" formatCode="#,##0.000000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22"/>
      <color rgb="FF000000"/>
      <name val="B Nazanin"/>
      <charset val="178"/>
    </font>
    <font>
      <b/>
      <sz val="10"/>
      <color rgb="FF000000"/>
      <name val="Arial"/>
      <family val="2"/>
      <charset val="178"/>
    </font>
    <font>
      <b/>
      <sz val="10"/>
      <color rgb="FF000000"/>
      <name val="Arial"/>
      <family val="2"/>
    </font>
    <font>
      <sz val="12"/>
      <color rgb="FFFF0000"/>
      <name val="B Nazanin"/>
      <charset val="178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6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right" vertical="top"/>
    </xf>
    <xf numFmtId="164" fontId="3" fillId="0" borderId="5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" fontId="3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left"/>
    </xf>
    <xf numFmtId="4" fontId="4" fillId="0" borderId="0" xfId="0" applyNumberFormat="1" applyFont="1" applyAlignment="1">
      <alignment horizontal="center" vertical="center"/>
    </xf>
    <xf numFmtId="3" fontId="3" fillId="0" borderId="6" xfId="0" applyNumberFormat="1" applyFont="1" applyBorder="1" applyAlignment="1">
      <alignment horizontal="right" vertical="top"/>
    </xf>
    <xf numFmtId="0" fontId="0" fillId="0" borderId="8" xfId="0" applyBorder="1" applyAlignment="1">
      <alignment horizontal="left"/>
    </xf>
    <xf numFmtId="4" fontId="8" fillId="0" borderId="2" xfId="0" applyNumberFormat="1" applyFont="1" applyBorder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167" fontId="4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164" fontId="9" fillId="0" borderId="5" xfId="0" applyNumberFormat="1" applyFont="1" applyBorder="1" applyAlignment="1">
      <alignment horizontal="right" vertical="top"/>
    </xf>
    <xf numFmtId="164" fontId="9" fillId="0" borderId="0" xfId="0" applyNumberFormat="1" applyFont="1" applyAlignment="1">
      <alignment horizontal="right" vertical="top"/>
    </xf>
    <xf numFmtId="164" fontId="3" fillId="0" borderId="6" xfId="0" applyNumberFormat="1" applyFont="1" applyBorder="1" applyAlignment="1">
      <alignment vertical="top"/>
    </xf>
    <xf numFmtId="166" fontId="3" fillId="0" borderId="5" xfId="0" applyNumberFormat="1" applyFont="1" applyBorder="1" applyAlignment="1">
      <alignment horizontal="right" vertical="top"/>
    </xf>
    <xf numFmtId="167" fontId="4" fillId="0" borderId="2" xfId="0" applyNumberFormat="1" applyFont="1" applyBorder="1" applyAlignment="1">
      <alignment horizontal="right" vertical="top"/>
    </xf>
    <xf numFmtId="168" fontId="4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164" fontId="4" fillId="0" borderId="2" xfId="0" applyNumberFormat="1" applyFont="1" applyBorder="1" applyAlignment="1">
      <alignment horizontal="right" vertical="top"/>
    </xf>
    <xf numFmtId="164" fontId="0" fillId="0" borderId="0" xfId="0" applyNumberFormat="1" applyAlignment="1">
      <alignment horizontal="left"/>
    </xf>
    <xf numFmtId="164" fontId="4" fillId="0" borderId="4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right" vertical="top"/>
    </xf>
    <xf numFmtId="166" fontId="4" fillId="0" borderId="2" xfId="0" applyNumberFormat="1" applyFont="1" applyBorder="1" applyAlignment="1">
      <alignment horizontal="right" vertical="top"/>
    </xf>
    <xf numFmtId="166" fontId="4" fillId="0" borderId="4" xfId="0" applyNumberFormat="1" applyFont="1" applyBorder="1" applyAlignment="1">
      <alignment horizontal="right" vertical="top"/>
    </xf>
    <xf numFmtId="164" fontId="4" fillId="0" borderId="7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center" vertical="top"/>
    </xf>
    <xf numFmtId="166" fontId="3" fillId="0" borderId="6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1370806</xdr:colOff>
      <xdr:row>3</xdr:row>
      <xdr:rowOff>76993</xdr:rowOff>
    </xdr:from>
    <xdr:to>
      <xdr:col>1</xdr:col>
      <xdr:colOff>1602229</xdr:colOff>
      <xdr:row>4</xdr:row>
      <xdr:rowOff>5080000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C6A07B-6006-4D07-BC0E-34A7507DA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3141146" y="1696243"/>
          <a:ext cx="5073298" cy="5082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"/>
  <sheetViews>
    <sheetView rightToLeft="1" tabSelected="1" view="pageBreakPreview" zoomScaleNormal="100" zoomScaleSheetLayoutView="100" workbookViewId="0">
      <selection activeCell="A23" sqref="A23"/>
    </sheetView>
  </sheetViews>
  <sheetFormatPr defaultRowHeight="12.75" x14ac:dyDescent="0.2"/>
  <cols>
    <col min="1" max="1" width="72.7109375" customWidth="1"/>
    <col min="2" max="2" width="24.5703125" customWidth="1"/>
    <col min="3" max="3" width="19" customWidth="1"/>
  </cols>
  <sheetData>
    <row r="1" spans="1:3" ht="42.75" customHeight="1" x14ac:dyDescent="0.2">
      <c r="A1" s="68" t="s">
        <v>0</v>
      </c>
      <c r="B1" s="68"/>
      <c r="C1" s="68"/>
    </row>
    <row r="2" spans="1:3" ht="42.75" customHeight="1" x14ac:dyDescent="0.2">
      <c r="A2" s="68" t="s">
        <v>1</v>
      </c>
      <c r="B2" s="68"/>
      <c r="C2" s="68"/>
    </row>
    <row r="3" spans="1:3" ht="42.75" customHeight="1" x14ac:dyDescent="0.2">
      <c r="A3" s="68" t="s">
        <v>2</v>
      </c>
      <c r="B3" s="68"/>
      <c r="C3" s="68"/>
    </row>
    <row r="4" spans="1:3" ht="7.35" customHeight="1" x14ac:dyDescent="0.2">
      <c r="A4" s="69"/>
      <c r="B4" s="69"/>
      <c r="C4" s="69"/>
    </row>
    <row r="5" spans="1:3" ht="409.6" customHeight="1" x14ac:dyDescent="0.2">
      <c r="A5" s="69"/>
      <c r="B5" s="69"/>
      <c r="C5" s="69"/>
    </row>
  </sheetData>
  <mergeCells count="4">
    <mergeCell ref="A1:C1"/>
    <mergeCell ref="A2:C2"/>
    <mergeCell ref="A3:C3"/>
    <mergeCell ref="A4:C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C67B-B723-4ED6-AD52-513C693408DD}">
  <dimension ref="A1:V13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5.42578125" bestFit="1" customWidth="1"/>
    <col min="11" max="11" width="1.28515625" customWidth="1"/>
    <col min="12" max="12" width="18.7109375" bestFit="1" customWidth="1"/>
    <col min="13" max="13" width="1.28515625" customWidth="1"/>
    <col min="14" max="14" width="15.42578125" bestFit="1" customWidth="1"/>
    <col min="15" max="15" width="1.28515625" customWidth="1"/>
    <col min="16" max="16" width="16.28515625" bestFit="1" customWidth="1"/>
    <col min="17" max="17" width="1" customWidth="1"/>
    <col min="18" max="18" width="18" bestFit="1" customWidth="1"/>
    <col min="19" max="19" width="1.28515625" customWidth="1"/>
    <col min="20" max="20" width="17.7109375" bestFit="1" customWidth="1"/>
    <col min="21" max="21" width="1.140625" customWidth="1"/>
    <col min="22" max="22" width="18.7109375" bestFit="1" customWidth="1"/>
  </cols>
  <sheetData>
    <row r="1" spans="1:22" ht="25.5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25.5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1"/>
    </row>
    <row r="3" spans="1:22" ht="25.5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1"/>
    </row>
    <row r="4" spans="1:22" ht="14.45" customHeight="1" x14ac:dyDescent="0.2"/>
    <row r="5" spans="1:22" ht="24" x14ac:dyDescent="0.2">
      <c r="A5" s="2" t="s">
        <v>185</v>
      </c>
      <c r="B5" s="66" t="s">
        <v>315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2"/>
    </row>
    <row r="6" spans="1:22" ht="21" x14ac:dyDescent="0.2">
      <c r="D6" s="75" t="s">
        <v>158</v>
      </c>
      <c r="E6" s="75"/>
      <c r="F6" s="75"/>
      <c r="G6" s="75"/>
      <c r="H6" s="75"/>
      <c r="I6" s="75"/>
      <c r="J6" s="75"/>
      <c r="K6" s="75"/>
      <c r="L6" s="75"/>
      <c r="N6" s="77" t="s">
        <v>159</v>
      </c>
      <c r="O6" s="77"/>
      <c r="P6" s="77"/>
      <c r="Q6" s="77"/>
      <c r="R6" s="77"/>
      <c r="S6" s="77"/>
      <c r="T6" s="77"/>
      <c r="U6" s="77"/>
      <c r="V6" s="77"/>
    </row>
    <row r="7" spans="1:22" ht="21" x14ac:dyDescent="0.2">
      <c r="D7" s="4"/>
      <c r="E7" s="4"/>
      <c r="F7" s="4"/>
      <c r="G7" s="4"/>
      <c r="H7" s="4"/>
      <c r="I7" s="4"/>
      <c r="J7" s="71" t="s">
        <v>75</v>
      </c>
      <c r="K7" s="71"/>
      <c r="L7" s="71"/>
      <c r="N7" s="75"/>
      <c r="O7" s="75"/>
      <c r="P7" s="75"/>
      <c r="Q7" s="19"/>
      <c r="R7" s="43"/>
      <c r="S7" s="19"/>
      <c r="T7" s="78" t="s">
        <v>75</v>
      </c>
      <c r="U7" s="78"/>
      <c r="V7" s="78"/>
    </row>
    <row r="8" spans="1:22" ht="21" x14ac:dyDescent="0.2">
      <c r="A8" s="75" t="s">
        <v>160</v>
      </c>
      <c r="B8" s="75"/>
      <c r="D8" s="20" t="s">
        <v>161</v>
      </c>
      <c r="F8" s="20" t="s">
        <v>162</v>
      </c>
      <c r="H8" s="20" t="s">
        <v>163</v>
      </c>
      <c r="J8" s="5" t="s">
        <v>137</v>
      </c>
      <c r="K8" s="4"/>
      <c r="L8" s="5" t="s">
        <v>145</v>
      </c>
      <c r="N8" s="20" t="s">
        <v>161</v>
      </c>
      <c r="P8" s="43" t="s">
        <v>162</v>
      </c>
      <c r="Q8" s="19"/>
      <c r="R8" s="44" t="s">
        <v>163</v>
      </c>
      <c r="T8" s="5" t="s">
        <v>137</v>
      </c>
      <c r="U8" s="24"/>
      <c r="V8" s="5" t="s">
        <v>145</v>
      </c>
    </row>
    <row r="9" spans="1:22" ht="21.75" customHeight="1" x14ac:dyDescent="0.2">
      <c r="A9" s="70" t="s">
        <v>53</v>
      </c>
      <c r="B9" s="70"/>
      <c r="D9" s="26">
        <v>0</v>
      </c>
      <c r="E9" s="56"/>
      <c r="F9" s="26">
        <v>-84123</v>
      </c>
      <c r="G9" s="56"/>
      <c r="H9" s="26">
        <v>0</v>
      </c>
      <c r="I9" s="56"/>
      <c r="J9" s="26">
        <v>-84123</v>
      </c>
      <c r="K9" s="56"/>
      <c r="L9" s="26">
        <v>0</v>
      </c>
      <c r="M9" s="56"/>
      <c r="N9" s="26">
        <v>0</v>
      </c>
      <c r="O9" s="56"/>
      <c r="P9" s="26">
        <v>-2792309</v>
      </c>
      <c r="Q9" s="56"/>
      <c r="R9" s="26">
        <v>50469879</v>
      </c>
      <c r="S9" s="56"/>
      <c r="T9" s="26">
        <v>47677570</v>
      </c>
      <c r="U9" s="56"/>
      <c r="V9" s="59">
        <v>0.01</v>
      </c>
    </row>
    <row r="10" spans="1:22" ht="21.75" customHeight="1" x14ac:dyDescent="0.2">
      <c r="A10" s="70" t="s">
        <v>52</v>
      </c>
      <c r="B10" s="70"/>
      <c r="D10" s="26">
        <v>0</v>
      </c>
      <c r="E10" s="56"/>
      <c r="F10" s="26">
        <v>5640313182</v>
      </c>
      <c r="G10" s="56"/>
      <c r="H10" s="26">
        <v>0</v>
      </c>
      <c r="I10" s="56"/>
      <c r="J10" s="26">
        <v>5640313182</v>
      </c>
      <c r="K10" s="56"/>
      <c r="L10" s="26">
        <v>8.18</v>
      </c>
      <c r="M10" s="56"/>
      <c r="N10" s="26">
        <v>0</v>
      </c>
      <c r="O10" s="56"/>
      <c r="P10" s="26">
        <v>-2557149362</v>
      </c>
      <c r="Q10" s="56"/>
      <c r="R10" s="26">
        <v>-12058745590</v>
      </c>
      <c r="S10" s="56"/>
      <c r="T10" s="26">
        <v>-14615894952</v>
      </c>
      <c r="U10" s="56"/>
      <c r="V10" s="59">
        <v>-4.2699999999999996</v>
      </c>
    </row>
    <row r="11" spans="1:22" ht="21.75" customHeight="1" x14ac:dyDescent="0.2">
      <c r="A11" s="70" t="s">
        <v>174</v>
      </c>
      <c r="B11" s="70"/>
      <c r="D11" s="26">
        <v>0</v>
      </c>
      <c r="E11" s="56"/>
      <c r="F11" s="26">
        <v>0</v>
      </c>
      <c r="G11" s="56"/>
      <c r="H11" s="26">
        <v>0</v>
      </c>
      <c r="I11" s="56"/>
      <c r="J11" s="26">
        <v>0</v>
      </c>
      <c r="K11" s="56"/>
      <c r="L11" s="26">
        <v>0</v>
      </c>
      <c r="M11" s="56"/>
      <c r="N11" s="26">
        <v>0</v>
      </c>
      <c r="O11" s="56"/>
      <c r="P11" s="26">
        <v>0</v>
      </c>
      <c r="Q11" s="56"/>
      <c r="R11" s="26">
        <v>999850</v>
      </c>
      <c r="S11" s="56"/>
      <c r="T11" s="26">
        <v>999850</v>
      </c>
      <c r="U11" s="56"/>
      <c r="V11" s="59">
        <v>0</v>
      </c>
    </row>
    <row r="12" spans="1:22" s="22" customFormat="1" ht="21.75" thickBot="1" x14ac:dyDescent="0.25">
      <c r="A12" s="74" t="s">
        <v>75</v>
      </c>
      <c r="B12" s="74"/>
      <c r="D12" s="45">
        <f>SUM(D9:D9)</f>
        <v>0</v>
      </c>
      <c r="E12" s="46"/>
      <c r="F12" s="45">
        <f>SUM(F9:F11)</f>
        <v>5640229059</v>
      </c>
      <c r="G12" s="46"/>
      <c r="H12" s="45">
        <f>SUM(H9:H11)</f>
        <v>0</v>
      </c>
      <c r="I12" s="46"/>
      <c r="J12" s="47">
        <f>SUM(J9:J11)</f>
        <v>5640229059</v>
      </c>
      <c r="K12" s="48"/>
      <c r="L12" s="47">
        <f>SUM(L9:L11)</f>
        <v>8.18</v>
      </c>
      <c r="M12" s="46"/>
      <c r="N12" s="45">
        <f>SUM(N9:N9)</f>
        <v>0</v>
      </c>
      <c r="O12" s="46"/>
      <c r="P12" s="45">
        <f>SUM(P9:P11)</f>
        <v>-2559941671</v>
      </c>
      <c r="Q12" s="46"/>
      <c r="R12" s="49">
        <f>SUM(R9:R11)</f>
        <v>-12007275861</v>
      </c>
      <c r="S12" s="46"/>
      <c r="T12" s="45">
        <f>SUM(T9:T11)</f>
        <v>-14567217532</v>
      </c>
      <c r="U12" s="46"/>
      <c r="V12" s="50">
        <f>SUM(V9:V11)</f>
        <v>-4.26</v>
      </c>
    </row>
    <row r="13" spans="1:22" ht="13.5" thickTop="1" x14ac:dyDescent="0.2"/>
  </sheetData>
  <mergeCells count="14">
    <mergeCell ref="A11:B11"/>
    <mergeCell ref="A12:B12"/>
    <mergeCell ref="J7:L7"/>
    <mergeCell ref="N7:P7"/>
    <mergeCell ref="T7:V7"/>
    <mergeCell ref="A8:B8"/>
    <mergeCell ref="A9:B9"/>
    <mergeCell ref="A10:B10"/>
    <mergeCell ref="A1:V1"/>
    <mergeCell ref="A2:T2"/>
    <mergeCell ref="A3:T3"/>
    <mergeCell ref="B5:T5"/>
    <mergeCell ref="D6:L6"/>
    <mergeCell ref="N6:V6"/>
  </mergeCells>
  <pageMargins left="0.7" right="0.7" top="0.75" bottom="0.75" header="0.3" footer="0.3"/>
  <pageSetup paperSize="9"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view="pageBreakPreview" zoomScaleNormal="100" zoomScaleSheetLayoutView="100" workbookViewId="0">
      <selection sqref="A1:R1"/>
    </sheetView>
  </sheetViews>
  <sheetFormatPr defaultRowHeight="12.75" x14ac:dyDescent="0.2"/>
  <cols>
    <col min="1" max="1" width="29.7109375" bestFit="1" customWidth="1"/>
    <col min="2" max="2" width="30.28515625" customWidth="1"/>
    <col min="3" max="3" width="1.28515625" customWidth="1"/>
    <col min="4" max="4" width="15.140625" bestFit="1" customWidth="1"/>
    <col min="5" max="5" width="1.28515625" customWidth="1"/>
    <col min="6" max="6" width="16.28515625" bestFit="1" customWidth="1"/>
    <col min="7" max="7" width="1.28515625" customWidth="1"/>
    <col min="8" max="8" width="11.85546875" bestFit="1" customWidth="1"/>
    <col min="9" max="9" width="1.28515625" customWidth="1"/>
    <col min="10" max="10" width="14.85546875" bestFit="1" customWidth="1"/>
    <col min="11" max="11" width="1.28515625" customWidth="1"/>
    <col min="12" max="12" width="15.5703125" bestFit="1" customWidth="1"/>
    <col min="13" max="13" width="1.28515625" customWidth="1"/>
    <col min="14" max="14" width="16.28515625" bestFit="1" customWidth="1"/>
    <col min="15" max="15" width="1.28515625" customWidth="1"/>
    <col min="16" max="16" width="14.140625" bestFit="1" customWidth="1"/>
    <col min="17" max="17" width="1.28515625" customWidth="1"/>
    <col min="18" max="18" width="15.140625" bestFit="1" customWidth="1"/>
    <col min="19" max="19" width="0.28515625" customWidth="1"/>
  </cols>
  <sheetData>
    <row r="1" spans="1:18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4.45" customHeight="1" x14ac:dyDescent="0.2"/>
    <row r="5" spans="1:18" ht="14.45" customHeight="1" x14ac:dyDescent="0.2">
      <c r="A5" s="2" t="s">
        <v>186</v>
      </c>
      <c r="B5" s="66" t="s">
        <v>316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14.45" customHeight="1" x14ac:dyDescent="0.2">
      <c r="D6" s="67" t="s">
        <v>158</v>
      </c>
      <c r="E6" s="67"/>
      <c r="F6" s="67"/>
      <c r="G6" s="67"/>
      <c r="H6" s="67"/>
      <c r="I6" s="67"/>
      <c r="J6" s="67"/>
      <c r="L6" s="67" t="s">
        <v>159</v>
      </c>
      <c r="M6" s="67"/>
      <c r="N6" s="67"/>
      <c r="O6" s="67"/>
      <c r="P6" s="67"/>
      <c r="Q6" s="67"/>
      <c r="R6" s="67"/>
    </row>
    <row r="7" spans="1:18" ht="14.45" customHeight="1" x14ac:dyDescent="0.2">
      <c r="D7" s="4"/>
      <c r="E7" s="4"/>
      <c r="F7" s="4"/>
      <c r="G7" s="4"/>
      <c r="H7" s="4"/>
      <c r="I7" s="4"/>
      <c r="J7" s="4"/>
      <c r="L7" s="4"/>
      <c r="M7" s="4"/>
      <c r="N7" s="4"/>
      <c r="O7" s="4"/>
      <c r="P7" s="4"/>
      <c r="Q7" s="4"/>
      <c r="R7" s="4"/>
    </row>
    <row r="8" spans="1:18" ht="14.45" customHeight="1" x14ac:dyDescent="0.2">
      <c r="A8" s="75" t="s">
        <v>187</v>
      </c>
      <c r="B8" s="75"/>
      <c r="D8" s="3" t="s">
        <v>188</v>
      </c>
      <c r="F8" s="3" t="s">
        <v>162</v>
      </c>
      <c r="H8" s="3" t="s">
        <v>163</v>
      </c>
      <c r="J8" s="3" t="s">
        <v>75</v>
      </c>
      <c r="L8" s="3" t="s">
        <v>188</v>
      </c>
      <c r="N8" s="3" t="s">
        <v>162</v>
      </c>
      <c r="P8" s="3" t="s">
        <v>163</v>
      </c>
      <c r="R8" s="3" t="s">
        <v>75</v>
      </c>
    </row>
    <row r="9" spans="1:18" ht="21.75" customHeight="1" x14ac:dyDescent="0.2">
      <c r="A9" s="53" t="s">
        <v>189</v>
      </c>
      <c r="B9" s="53"/>
      <c r="D9" s="7">
        <v>0</v>
      </c>
      <c r="F9" s="7">
        <v>0</v>
      </c>
      <c r="H9" s="7">
        <v>0</v>
      </c>
      <c r="J9" s="7">
        <v>0</v>
      </c>
      <c r="L9" s="7">
        <v>3777335510</v>
      </c>
      <c r="N9" s="7">
        <v>0</v>
      </c>
      <c r="P9" s="7">
        <v>775007700</v>
      </c>
      <c r="R9" s="7">
        <v>4552343210</v>
      </c>
    </row>
    <row r="10" spans="1:18" ht="21.75" customHeight="1" x14ac:dyDescent="0.2">
      <c r="A10" s="54" t="s">
        <v>190</v>
      </c>
      <c r="B10" s="54"/>
      <c r="D10" s="10">
        <v>0</v>
      </c>
      <c r="F10" s="10">
        <v>0</v>
      </c>
      <c r="H10" s="10">
        <v>0</v>
      </c>
      <c r="J10" s="10">
        <v>0</v>
      </c>
      <c r="L10" s="10">
        <v>1427654112</v>
      </c>
      <c r="N10" s="10">
        <v>0</v>
      </c>
      <c r="P10" s="10">
        <v>394892625</v>
      </c>
      <c r="R10" s="10">
        <v>1822546737</v>
      </c>
    </row>
    <row r="11" spans="1:18" ht="21.75" customHeight="1" x14ac:dyDescent="0.2">
      <c r="A11" s="54" t="s">
        <v>191</v>
      </c>
      <c r="B11" s="54"/>
      <c r="D11" s="10">
        <v>0</v>
      </c>
      <c r="F11" s="10">
        <v>0</v>
      </c>
      <c r="H11" s="10">
        <v>0</v>
      </c>
      <c r="J11" s="10">
        <v>0</v>
      </c>
      <c r="L11" s="10">
        <v>86758201</v>
      </c>
      <c r="N11" s="10">
        <v>0</v>
      </c>
      <c r="P11" s="10">
        <v>9233751</v>
      </c>
      <c r="R11" s="10">
        <v>95991952</v>
      </c>
    </row>
    <row r="12" spans="1:18" ht="21.75" customHeight="1" x14ac:dyDescent="0.2">
      <c r="A12" s="9" t="s">
        <v>290</v>
      </c>
      <c r="B12" s="9"/>
      <c r="D12" s="10">
        <v>530410984</v>
      </c>
      <c r="F12" s="10"/>
      <c r="H12" s="10"/>
      <c r="J12" s="10">
        <f>D12</f>
        <v>530410984</v>
      </c>
      <c r="L12" s="10">
        <v>0</v>
      </c>
      <c r="N12" s="10"/>
      <c r="P12" s="10"/>
      <c r="R12" s="10">
        <f>L12</f>
        <v>0</v>
      </c>
    </row>
    <row r="13" spans="1:18" ht="21.75" customHeight="1" x14ac:dyDescent="0.2">
      <c r="A13" s="9" t="s">
        <v>295</v>
      </c>
      <c r="B13" s="9"/>
      <c r="D13" s="10">
        <v>373698614</v>
      </c>
      <c r="F13" s="10"/>
      <c r="H13" s="10"/>
      <c r="J13" s="10">
        <f t="shared" ref="J13:J17" si="0">D13</f>
        <v>373698614</v>
      </c>
      <c r="L13" s="10">
        <v>843835580</v>
      </c>
      <c r="N13" s="10"/>
      <c r="P13" s="10"/>
      <c r="R13" s="10">
        <f t="shared" ref="R13:R17" si="1">L13</f>
        <v>843835580</v>
      </c>
    </row>
    <row r="14" spans="1:18" ht="21.75" customHeight="1" x14ac:dyDescent="0.2">
      <c r="A14" s="9" t="s">
        <v>298</v>
      </c>
      <c r="B14" s="9"/>
      <c r="D14" s="10">
        <v>190505963</v>
      </c>
      <c r="F14" s="10"/>
      <c r="H14" s="10"/>
      <c r="J14" s="10">
        <f t="shared" si="0"/>
        <v>190505963</v>
      </c>
      <c r="L14" s="10">
        <v>166692708</v>
      </c>
      <c r="N14" s="10"/>
      <c r="P14" s="10"/>
      <c r="R14" s="10">
        <f t="shared" si="1"/>
        <v>166692708</v>
      </c>
    </row>
    <row r="15" spans="1:18" ht="21.75" customHeight="1" x14ac:dyDescent="0.2">
      <c r="A15" s="9" t="s">
        <v>301</v>
      </c>
      <c r="B15" s="9"/>
      <c r="D15" s="10">
        <v>934246566</v>
      </c>
      <c r="F15" s="10"/>
      <c r="H15" s="10"/>
      <c r="J15" s="10">
        <f t="shared" si="0"/>
        <v>934246566</v>
      </c>
      <c r="L15" s="10">
        <v>873972567</v>
      </c>
      <c r="N15" s="10"/>
      <c r="P15" s="10"/>
      <c r="R15" s="10">
        <f t="shared" si="1"/>
        <v>873972567</v>
      </c>
    </row>
    <row r="16" spans="1:18" ht="21.75" customHeight="1" x14ac:dyDescent="0.2">
      <c r="A16" s="9" t="s">
        <v>304</v>
      </c>
      <c r="B16" s="9"/>
      <c r="D16" s="10">
        <v>179614000</v>
      </c>
      <c r="F16" s="10"/>
      <c r="H16" s="10"/>
      <c r="J16" s="10">
        <f t="shared" si="0"/>
        <v>179614000</v>
      </c>
      <c r="L16" s="10">
        <v>480902000</v>
      </c>
      <c r="N16" s="10"/>
      <c r="P16" s="10"/>
      <c r="R16" s="10">
        <f t="shared" si="1"/>
        <v>480902000</v>
      </c>
    </row>
    <row r="17" spans="1:18" ht="21.75" customHeight="1" x14ac:dyDescent="0.2">
      <c r="A17" s="9" t="s">
        <v>307</v>
      </c>
      <c r="B17" s="9"/>
      <c r="D17" s="10">
        <v>838446685</v>
      </c>
      <c r="F17" s="10"/>
      <c r="H17" s="10"/>
      <c r="J17" s="10">
        <f t="shared" si="0"/>
        <v>838446685</v>
      </c>
      <c r="L17" s="10">
        <v>517776000</v>
      </c>
      <c r="N17" s="10"/>
      <c r="P17" s="10"/>
      <c r="R17" s="10">
        <f t="shared" si="1"/>
        <v>517776000</v>
      </c>
    </row>
    <row r="18" spans="1:18" s="22" customFormat="1" ht="21.75" customHeight="1" thickBot="1" x14ac:dyDescent="0.25">
      <c r="A18" s="74" t="s">
        <v>75</v>
      </c>
      <c r="B18" s="74"/>
      <c r="D18" s="23">
        <f>SUM(D9:D17)</f>
        <v>3046922812</v>
      </c>
      <c r="F18" s="23">
        <v>0</v>
      </c>
      <c r="H18" s="23">
        <v>0</v>
      </c>
      <c r="J18" s="23">
        <f>SUM(J9:J17)</f>
        <v>3046922812</v>
      </c>
      <c r="L18" s="23">
        <f>SUM(L9:L17)</f>
        <v>8174926678</v>
      </c>
      <c r="N18" s="23">
        <v>0</v>
      </c>
      <c r="P18" s="23">
        <f>SUM(P9:P17)</f>
        <v>1179134076</v>
      </c>
      <c r="R18" s="23">
        <f>SUM(R9:R17)</f>
        <v>9354060754</v>
      </c>
    </row>
    <row r="19" spans="1:18" ht="13.5" thickTop="1" x14ac:dyDescent="0.2"/>
  </sheetData>
  <mergeCells count="8">
    <mergeCell ref="A8:B8"/>
    <mergeCell ref="A18:B1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74" fitToHeight="0" orientation="landscape" r:id="rId1"/>
  <ignoredErrors>
    <ignoredError sqref="P18" emptyCellReferenc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4.45" customHeight="1" x14ac:dyDescent="0.2"/>
    <row r="5" spans="1:10" ht="14.45" customHeight="1" x14ac:dyDescent="0.2">
      <c r="A5" s="2" t="s">
        <v>192</v>
      </c>
      <c r="B5" s="66" t="s">
        <v>193</v>
      </c>
      <c r="C5" s="66"/>
      <c r="D5" s="66"/>
      <c r="E5" s="66"/>
      <c r="F5" s="66"/>
      <c r="G5" s="66"/>
      <c r="H5" s="66"/>
      <c r="I5" s="66"/>
      <c r="J5" s="66"/>
    </row>
    <row r="6" spans="1:10" ht="14.45" customHeight="1" x14ac:dyDescent="0.2">
      <c r="D6" s="67" t="s">
        <v>158</v>
      </c>
      <c r="E6" s="67"/>
      <c r="F6" s="67"/>
      <c r="H6" s="67" t="s">
        <v>159</v>
      </c>
      <c r="I6" s="67"/>
      <c r="J6" s="67"/>
    </row>
    <row r="7" spans="1:10" ht="36.4" customHeight="1" x14ac:dyDescent="0.2">
      <c r="A7" s="67" t="s">
        <v>194</v>
      </c>
      <c r="B7" s="67"/>
      <c r="D7" s="18" t="s">
        <v>195</v>
      </c>
      <c r="E7" s="4"/>
      <c r="F7" s="18" t="s">
        <v>196</v>
      </c>
      <c r="H7" s="18" t="s">
        <v>195</v>
      </c>
      <c r="I7" s="4"/>
      <c r="J7" s="18" t="s">
        <v>196</v>
      </c>
    </row>
    <row r="8" spans="1:10" ht="21.75" customHeight="1" x14ac:dyDescent="0.2">
      <c r="A8" s="79" t="s">
        <v>310</v>
      </c>
      <c r="B8" s="79"/>
      <c r="D8" s="10">
        <v>55083</v>
      </c>
      <c r="F8" s="11"/>
      <c r="H8" s="10">
        <v>150849</v>
      </c>
      <c r="J8" s="11"/>
    </row>
    <row r="9" spans="1:10" ht="21.75" customHeight="1" x14ac:dyDescent="0.2">
      <c r="A9" s="70" t="s">
        <v>311</v>
      </c>
      <c r="B9" s="70"/>
      <c r="D9" s="10">
        <v>0</v>
      </c>
      <c r="F9" s="11"/>
      <c r="H9" s="10">
        <v>33534</v>
      </c>
      <c r="J9" s="11"/>
    </row>
    <row r="10" spans="1:10" ht="21.75" customHeight="1" x14ac:dyDescent="0.2">
      <c r="A10" s="70" t="s">
        <v>312</v>
      </c>
      <c r="B10" s="70"/>
      <c r="D10" s="10">
        <v>1103271</v>
      </c>
      <c r="F10" s="11"/>
      <c r="H10" s="10">
        <v>20588328</v>
      </c>
      <c r="J10" s="11"/>
    </row>
    <row r="11" spans="1:10" ht="21.75" customHeight="1" x14ac:dyDescent="0.2">
      <c r="A11" s="70" t="s">
        <v>313</v>
      </c>
      <c r="B11" s="70"/>
      <c r="D11" s="10">
        <v>11613</v>
      </c>
      <c r="F11" s="11"/>
      <c r="H11" s="10">
        <v>56527</v>
      </c>
      <c r="J11" s="11"/>
    </row>
    <row r="12" spans="1:10" ht="21.75" customHeight="1" x14ac:dyDescent="0.2">
      <c r="A12" s="74" t="s">
        <v>75</v>
      </c>
      <c r="B12" s="74"/>
      <c r="D12" s="23">
        <v>1169967</v>
      </c>
      <c r="E12" s="35"/>
      <c r="F12" s="23"/>
      <c r="G12" s="35"/>
      <c r="H12" s="23">
        <v>20829238</v>
      </c>
      <c r="J12" s="16"/>
    </row>
  </sheetData>
  <mergeCells count="12">
    <mergeCell ref="A9:B9"/>
    <mergeCell ref="A12:B12"/>
    <mergeCell ref="A8:B8"/>
    <mergeCell ref="A7:B7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5" t="s">
        <v>0</v>
      </c>
      <c r="B1" s="65"/>
      <c r="C1" s="65"/>
      <c r="D1" s="65"/>
      <c r="E1" s="65"/>
      <c r="F1" s="65"/>
    </row>
    <row r="2" spans="1:6" ht="21.75" customHeight="1" x14ac:dyDescent="0.2">
      <c r="A2" s="65" t="s">
        <v>140</v>
      </c>
      <c r="B2" s="65"/>
      <c r="C2" s="65"/>
      <c r="D2" s="65"/>
      <c r="E2" s="65"/>
      <c r="F2" s="65"/>
    </row>
    <row r="3" spans="1:6" ht="21.75" customHeight="1" x14ac:dyDescent="0.2">
      <c r="A3" s="65" t="s">
        <v>2</v>
      </c>
      <c r="B3" s="65"/>
      <c r="C3" s="65"/>
      <c r="D3" s="65"/>
      <c r="E3" s="65"/>
      <c r="F3" s="65"/>
    </row>
    <row r="4" spans="1:6" ht="14.45" customHeight="1" x14ac:dyDescent="0.2"/>
    <row r="5" spans="1:6" ht="29.1" customHeight="1" x14ac:dyDescent="0.2">
      <c r="A5" s="2" t="s">
        <v>197</v>
      </c>
      <c r="B5" s="66" t="s">
        <v>154</v>
      </c>
      <c r="C5" s="66"/>
      <c r="D5" s="66"/>
      <c r="E5" s="66"/>
      <c r="F5" s="66"/>
    </row>
    <row r="6" spans="1:6" ht="14.45" customHeight="1" x14ac:dyDescent="0.2">
      <c r="D6" s="3" t="s">
        <v>158</v>
      </c>
      <c r="F6" s="3" t="s">
        <v>9</v>
      </c>
    </row>
    <row r="7" spans="1:6" ht="14.45" customHeight="1" x14ac:dyDescent="0.2">
      <c r="A7" s="67" t="s">
        <v>154</v>
      </c>
      <c r="B7" s="67"/>
      <c r="D7" s="5" t="s">
        <v>137</v>
      </c>
      <c r="F7" s="5" t="s">
        <v>137</v>
      </c>
    </row>
    <row r="8" spans="1:6" ht="21.75" customHeight="1" x14ac:dyDescent="0.2">
      <c r="A8" s="72" t="s">
        <v>154</v>
      </c>
      <c r="B8" s="72"/>
      <c r="D8" s="7">
        <v>2243461</v>
      </c>
      <c r="F8" s="7">
        <v>432248709</v>
      </c>
    </row>
    <row r="9" spans="1:6" ht="21.75" customHeight="1" x14ac:dyDescent="0.2">
      <c r="A9" s="70" t="s">
        <v>198</v>
      </c>
      <c r="B9" s="70"/>
      <c r="D9" s="10">
        <v>0</v>
      </c>
      <c r="F9" s="10">
        <v>0</v>
      </c>
    </row>
    <row r="10" spans="1:6" ht="21.75" customHeight="1" x14ac:dyDescent="0.2">
      <c r="A10" s="73" t="s">
        <v>199</v>
      </c>
      <c r="B10" s="73"/>
      <c r="D10" s="14">
        <v>2021123001</v>
      </c>
      <c r="F10" s="14">
        <v>3353432528</v>
      </c>
    </row>
    <row r="11" spans="1:6" s="22" customFormat="1" ht="21.75" customHeight="1" x14ac:dyDescent="0.2">
      <c r="A11" s="74" t="s">
        <v>75</v>
      </c>
      <c r="B11" s="74"/>
      <c r="D11" s="23">
        <f>SUM(D8:D10)</f>
        <v>2023366462</v>
      </c>
      <c r="F11" s="23">
        <f>SUM(F8:F10)</f>
        <v>3785681237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6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20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45" customHeight="1" x14ac:dyDescent="0.2"/>
    <row r="5" spans="1:19" ht="14.45" customHeight="1" x14ac:dyDescent="0.2">
      <c r="A5" s="66" t="s">
        <v>161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4.45" customHeight="1" x14ac:dyDescent="0.2">
      <c r="A6" s="67" t="s">
        <v>76</v>
      </c>
      <c r="C6" s="67" t="s">
        <v>200</v>
      </c>
      <c r="D6" s="67"/>
      <c r="E6" s="67"/>
      <c r="F6" s="67"/>
      <c r="G6" s="67"/>
      <c r="I6" s="67" t="s">
        <v>158</v>
      </c>
      <c r="J6" s="67"/>
      <c r="K6" s="67"/>
      <c r="L6" s="67"/>
      <c r="M6" s="67"/>
      <c r="O6" s="67" t="s">
        <v>159</v>
      </c>
      <c r="P6" s="67"/>
      <c r="Q6" s="67"/>
      <c r="R6" s="67"/>
      <c r="S6" s="67"/>
    </row>
    <row r="7" spans="1:19" ht="29.1" customHeight="1" x14ac:dyDescent="0.2">
      <c r="A7" s="67"/>
      <c r="C7" s="18" t="s">
        <v>201</v>
      </c>
      <c r="D7" s="4"/>
      <c r="E7" s="18" t="s">
        <v>202</v>
      </c>
      <c r="F7" s="4"/>
      <c r="G7" s="18" t="s">
        <v>203</v>
      </c>
      <c r="I7" s="18" t="s">
        <v>204</v>
      </c>
      <c r="J7" s="4"/>
      <c r="K7" s="18" t="s">
        <v>205</v>
      </c>
      <c r="L7" s="4"/>
      <c r="M7" s="18" t="s">
        <v>206</v>
      </c>
      <c r="O7" s="18" t="s">
        <v>204</v>
      </c>
      <c r="P7" s="4"/>
      <c r="Q7" s="18" t="s">
        <v>205</v>
      </c>
      <c r="R7" s="4"/>
      <c r="S7" s="18" t="s">
        <v>206</v>
      </c>
    </row>
    <row r="8" spans="1:19" ht="21.75" customHeight="1" x14ac:dyDescent="0.2">
      <c r="A8" s="6" t="s">
        <v>181</v>
      </c>
      <c r="C8" s="6" t="s">
        <v>207</v>
      </c>
      <c r="E8" s="7">
        <v>8865604</v>
      </c>
      <c r="G8" s="7">
        <v>475</v>
      </c>
      <c r="I8" s="7">
        <v>0</v>
      </c>
      <c r="K8" s="7">
        <v>0</v>
      </c>
      <c r="M8" s="7">
        <v>0</v>
      </c>
      <c r="O8" s="7">
        <v>4211161900</v>
      </c>
      <c r="Q8" s="7">
        <v>489432860</v>
      </c>
      <c r="S8" s="7">
        <v>3721729040</v>
      </c>
    </row>
    <row r="9" spans="1:19" ht="21.75" customHeight="1" x14ac:dyDescent="0.2">
      <c r="A9" s="9" t="s">
        <v>167</v>
      </c>
      <c r="C9" s="9" t="s">
        <v>208</v>
      </c>
      <c r="E9" s="10">
        <v>5232770</v>
      </c>
      <c r="G9" s="10">
        <v>200</v>
      </c>
      <c r="I9" s="10">
        <v>0</v>
      </c>
      <c r="K9" s="10">
        <v>0</v>
      </c>
      <c r="M9" s="10">
        <v>0</v>
      </c>
      <c r="O9" s="10">
        <v>1046554000</v>
      </c>
      <c r="Q9" s="10">
        <v>118825500</v>
      </c>
      <c r="S9" s="10">
        <v>927728500</v>
      </c>
    </row>
    <row r="10" spans="1:19" ht="21.75" customHeight="1" x14ac:dyDescent="0.2">
      <c r="A10" s="9" t="s">
        <v>183</v>
      </c>
      <c r="C10" s="9" t="s">
        <v>209</v>
      </c>
      <c r="E10" s="10">
        <v>600000</v>
      </c>
      <c r="G10" s="10">
        <v>9700</v>
      </c>
      <c r="I10" s="10">
        <v>0</v>
      </c>
      <c r="K10" s="10">
        <v>0</v>
      </c>
      <c r="M10" s="10">
        <v>0</v>
      </c>
      <c r="O10" s="10">
        <v>5820000000</v>
      </c>
      <c r="Q10" s="10">
        <v>0</v>
      </c>
      <c r="S10" s="10">
        <v>5820000000</v>
      </c>
    </row>
    <row r="11" spans="1:19" ht="21.75" customHeight="1" x14ac:dyDescent="0.2">
      <c r="A11" s="9" t="s">
        <v>55</v>
      </c>
      <c r="C11" s="9" t="s">
        <v>97</v>
      </c>
      <c r="E11" s="10">
        <v>1</v>
      </c>
      <c r="G11" s="10">
        <v>1227</v>
      </c>
      <c r="I11" s="10">
        <v>1227</v>
      </c>
      <c r="K11" s="10">
        <v>169</v>
      </c>
      <c r="M11" s="10">
        <v>1058</v>
      </c>
      <c r="O11" s="10">
        <v>1227</v>
      </c>
      <c r="Q11" s="10">
        <v>169</v>
      </c>
      <c r="S11" s="10">
        <v>1058</v>
      </c>
    </row>
    <row r="12" spans="1:19" ht="21.75" customHeight="1" x14ac:dyDescent="0.2">
      <c r="A12" s="9" t="s">
        <v>177</v>
      </c>
      <c r="C12" s="9" t="s">
        <v>210</v>
      </c>
      <c r="E12" s="10">
        <v>5000000</v>
      </c>
      <c r="G12" s="10">
        <v>580</v>
      </c>
      <c r="I12" s="10">
        <v>0</v>
      </c>
      <c r="K12" s="10">
        <v>0</v>
      </c>
      <c r="M12" s="10">
        <v>0</v>
      </c>
      <c r="O12" s="10">
        <v>2900000000</v>
      </c>
      <c r="Q12" s="10">
        <v>278328173</v>
      </c>
      <c r="S12" s="10">
        <v>2621671827</v>
      </c>
    </row>
    <row r="13" spans="1:19" ht="21.75" customHeight="1" x14ac:dyDescent="0.2">
      <c r="A13" s="9" t="s">
        <v>62</v>
      </c>
      <c r="C13" s="9" t="s">
        <v>211</v>
      </c>
      <c r="E13" s="10">
        <v>200000</v>
      </c>
      <c r="G13" s="10">
        <v>1360</v>
      </c>
      <c r="I13" s="10">
        <v>272000000</v>
      </c>
      <c r="K13" s="10">
        <v>36320475</v>
      </c>
      <c r="M13" s="10">
        <v>235679525</v>
      </c>
      <c r="O13" s="10">
        <v>272000000</v>
      </c>
      <c r="Q13" s="10">
        <v>36320475</v>
      </c>
      <c r="S13" s="10">
        <v>235679525</v>
      </c>
    </row>
    <row r="14" spans="1:19" ht="21.75" customHeight="1" x14ac:dyDescent="0.2">
      <c r="A14" s="9" t="s">
        <v>50</v>
      </c>
      <c r="C14" s="9" t="s">
        <v>212</v>
      </c>
      <c r="E14" s="10">
        <v>16000000</v>
      </c>
      <c r="G14" s="10">
        <v>42</v>
      </c>
      <c r="I14" s="10">
        <v>672000000</v>
      </c>
      <c r="K14" s="10">
        <v>90423237</v>
      </c>
      <c r="M14" s="10">
        <v>581576763</v>
      </c>
      <c r="O14" s="10">
        <v>672000000</v>
      </c>
      <c r="Q14" s="10">
        <v>90423237</v>
      </c>
      <c r="S14" s="10">
        <v>581576763</v>
      </c>
    </row>
    <row r="15" spans="1:19" ht="21.75" customHeight="1" x14ac:dyDescent="0.2">
      <c r="A15" s="12" t="s">
        <v>36</v>
      </c>
      <c r="C15" s="12" t="s">
        <v>213</v>
      </c>
      <c r="E15" s="14">
        <v>10000000</v>
      </c>
      <c r="G15" s="14">
        <v>441</v>
      </c>
      <c r="I15" s="14">
        <v>4410000000</v>
      </c>
      <c r="K15" s="14">
        <v>586603325</v>
      </c>
      <c r="M15" s="14">
        <v>3823396675</v>
      </c>
      <c r="O15" s="14">
        <v>4410000000</v>
      </c>
      <c r="Q15" s="14">
        <v>586603325</v>
      </c>
      <c r="S15" s="14">
        <v>3823396675</v>
      </c>
    </row>
    <row r="16" spans="1:19" s="22" customFormat="1" ht="21.75" customHeight="1" x14ac:dyDescent="0.2">
      <c r="A16" s="15" t="s">
        <v>75</v>
      </c>
      <c r="C16" s="23"/>
      <c r="E16" s="23"/>
      <c r="G16" s="23"/>
      <c r="I16" s="23">
        <f>SUM(I8:I15)</f>
        <v>5354001227</v>
      </c>
      <c r="K16" s="23">
        <f>SUM(K8:K15)</f>
        <v>713347206</v>
      </c>
      <c r="M16" s="23">
        <f>SUM(M8:M15)</f>
        <v>4640654021</v>
      </c>
      <c r="O16" s="23">
        <f>SUM(O8:O15)</f>
        <v>19331717127</v>
      </c>
      <c r="Q16" s="23">
        <f>SUM(Q8:Q15)</f>
        <v>1599933739</v>
      </c>
      <c r="S16" s="23">
        <f>SUM(S8:S15)</f>
        <v>17731783388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7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45" customHeight="1" x14ac:dyDescent="0.2"/>
    <row r="5" spans="1:19" ht="14.45" customHeight="1" x14ac:dyDescent="0.2">
      <c r="A5" s="66" t="s">
        <v>214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</row>
    <row r="6" spans="1:19" ht="14.45" customHeight="1" x14ac:dyDescent="0.2">
      <c r="A6" s="67" t="s">
        <v>143</v>
      </c>
      <c r="I6" s="67" t="s">
        <v>158</v>
      </c>
      <c r="J6" s="67"/>
      <c r="K6" s="67"/>
      <c r="L6" s="67"/>
      <c r="M6" s="67"/>
      <c r="O6" s="67" t="s">
        <v>159</v>
      </c>
      <c r="P6" s="67"/>
      <c r="Q6" s="67"/>
      <c r="R6" s="67"/>
      <c r="S6" s="67"/>
    </row>
    <row r="7" spans="1:19" ht="29.1" customHeight="1" x14ac:dyDescent="0.2">
      <c r="A7" s="67"/>
      <c r="C7" s="17" t="s">
        <v>215</v>
      </c>
      <c r="E7" s="17" t="s">
        <v>121</v>
      </c>
      <c r="G7" s="17" t="s">
        <v>216</v>
      </c>
      <c r="I7" s="18" t="s">
        <v>217</v>
      </c>
      <c r="J7" s="4"/>
      <c r="K7" s="18" t="s">
        <v>205</v>
      </c>
      <c r="L7" s="4"/>
      <c r="M7" s="18" t="s">
        <v>218</v>
      </c>
      <c r="O7" s="18" t="s">
        <v>217</v>
      </c>
      <c r="P7" s="4"/>
      <c r="Q7" s="18" t="s">
        <v>205</v>
      </c>
      <c r="R7" s="4"/>
      <c r="S7" s="18" t="s">
        <v>218</v>
      </c>
    </row>
    <row r="8" spans="1:19" ht="21.75" customHeight="1" x14ac:dyDescent="0.2">
      <c r="A8" s="6" t="s">
        <v>189</v>
      </c>
      <c r="C8" s="4"/>
      <c r="E8" s="6" t="s">
        <v>219</v>
      </c>
      <c r="G8" s="32">
        <v>23</v>
      </c>
      <c r="I8" s="7">
        <v>0</v>
      </c>
      <c r="K8" s="7">
        <v>0</v>
      </c>
      <c r="M8" s="7">
        <v>0</v>
      </c>
      <c r="O8" s="7">
        <v>3777335510</v>
      </c>
      <c r="Q8" s="7">
        <v>0</v>
      </c>
      <c r="S8" s="7">
        <v>3777335510</v>
      </c>
    </row>
    <row r="9" spans="1:19" ht="21.75" customHeight="1" x14ac:dyDescent="0.2">
      <c r="A9" s="9" t="s">
        <v>190</v>
      </c>
      <c r="E9" s="9" t="s">
        <v>220</v>
      </c>
      <c r="G9" s="32">
        <v>23</v>
      </c>
      <c r="I9" s="10">
        <v>0</v>
      </c>
      <c r="K9" s="10">
        <v>0</v>
      </c>
      <c r="M9" s="10">
        <v>0</v>
      </c>
      <c r="O9" s="10">
        <v>1427654112</v>
      </c>
      <c r="Q9" s="10">
        <v>0</v>
      </c>
      <c r="S9" s="10">
        <v>1427654112</v>
      </c>
    </row>
    <row r="10" spans="1:19" ht="21.75" customHeight="1" x14ac:dyDescent="0.2">
      <c r="A10" s="9" t="s">
        <v>191</v>
      </c>
      <c r="E10" s="9" t="s">
        <v>221</v>
      </c>
      <c r="G10" s="32">
        <v>23</v>
      </c>
      <c r="I10" s="10">
        <v>0</v>
      </c>
      <c r="K10" s="10">
        <v>0</v>
      </c>
      <c r="M10" s="10">
        <v>0</v>
      </c>
      <c r="O10" s="10">
        <v>86758201</v>
      </c>
      <c r="Q10" s="10">
        <v>0</v>
      </c>
      <c r="S10" s="10">
        <v>86758201</v>
      </c>
    </row>
    <row r="11" spans="1:19" ht="21.75" customHeight="1" x14ac:dyDescent="0.2">
      <c r="A11" s="54" t="s">
        <v>290</v>
      </c>
      <c r="B11" s="54"/>
      <c r="E11" s="80" t="s">
        <v>294</v>
      </c>
      <c r="G11" s="32">
        <v>44</v>
      </c>
      <c r="I11" s="10">
        <f>'درآمد سرمایه گذاری در اوراق به'!J12</f>
        <v>530410984</v>
      </c>
      <c r="K11" s="10"/>
      <c r="M11" s="10">
        <f>I11</f>
        <v>530410984</v>
      </c>
      <c r="O11" s="10">
        <f>'درآمد سرمایه گذاری در اوراق به'!L12</f>
        <v>0</v>
      </c>
      <c r="Q11" s="10"/>
      <c r="S11" s="10">
        <f>O11</f>
        <v>0</v>
      </c>
    </row>
    <row r="12" spans="1:19" ht="21.75" customHeight="1" x14ac:dyDescent="0.2">
      <c r="A12" s="54" t="s">
        <v>295</v>
      </c>
      <c r="B12" s="54"/>
      <c r="E12" s="80" t="s">
        <v>297</v>
      </c>
      <c r="G12" s="32">
        <v>44</v>
      </c>
      <c r="I12" s="10">
        <f>'درآمد سرمایه گذاری در اوراق به'!J13</f>
        <v>373698614</v>
      </c>
      <c r="K12" s="10"/>
      <c r="M12" s="10">
        <f t="shared" ref="M12:M16" si="0">I12</f>
        <v>373698614</v>
      </c>
      <c r="O12" s="10">
        <f>'درآمد سرمایه گذاری در اوراق به'!L13</f>
        <v>843835580</v>
      </c>
      <c r="Q12" s="10"/>
      <c r="S12" s="10">
        <f t="shared" ref="S12:S16" si="1">O12</f>
        <v>843835580</v>
      </c>
    </row>
    <row r="13" spans="1:19" ht="21.75" customHeight="1" x14ac:dyDescent="0.2">
      <c r="A13" s="54" t="s">
        <v>298</v>
      </c>
      <c r="B13" s="54"/>
      <c r="E13" s="80" t="s">
        <v>300</v>
      </c>
      <c r="G13" s="32">
        <v>43</v>
      </c>
      <c r="I13" s="10">
        <f>'درآمد سرمایه گذاری در اوراق به'!J14</f>
        <v>190505963</v>
      </c>
      <c r="K13" s="10"/>
      <c r="M13" s="10">
        <f t="shared" si="0"/>
        <v>190505963</v>
      </c>
      <c r="O13" s="10">
        <f>'درآمد سرمایه گذاری در اوراق به'!L14</f>
        <v>166692708</v>
      </c>
      <c r="Q13" s="10"/>
      <c r="S13" s="10">
        <f t="shared" si="1"/>
        <v>166692708</v>
      </c>
    </row>
    <row r="14" spans="1:19" ht="21.75" customHeight="1" x14ac:dyDescent="0.2">
      <c r="A14" s="54" t="s">
        <v>301</v>
      </c>
      <c r="B14" s="54"/>
      <c r="E14" s="80" t="s">
        <v>303</v>
      </c>
      <c r="G14" s="32">
        <v>44</v>
      </c>
      <c r="I14" s="10">
        <f>'درآمد سرمایه گذاری در اوراق به'!J15</f>
        <v>934246566</v>
      </c>
      <c r="K14" s="10"/>
      <c r="M14" s="10">
        <f t="shared" si="0"/>
        <v>934246566</v>
      </c>
      <c r="O14" s="10">
        <f>'درآمد سرمایه گذاری در اوراق به'!L15</f>
        <v>873972567</v>
      </c>
      <c r="Q14" s="10"/>
      <c r="S14" s="10">
        <f t="shared" si="1"/>
        <v>873972567</v>
      </c>
    </row>
    <row r="15" spans="1:19" ht="21.75" customHeight="1" x14ac:dyDescent="0.2">
      <c r="A15" s="54" t="s">
        <v>304</v>
      </c>
      <c r="B15" s="54"/>
      <c r="E15" s="80" t="s">
        <v>306</v>
      </c>
      <c r="G15" s="32">
        <v>44</v>
      </c>
      <c r="I15" s="10">
        <f>'درآمد سرمایه گذاری در اوراق به'!J16</f>
        <v>179614000</v>
      </c>
      <c r="K15" s="10"/>
      <c r="M15" s="10">
        <f t="shared" si="0"/>
        <v>179614000</v>
      </c>
      <c r="O15" s="10">
        <f>'درآمد سرمایه گذاری در اوراق به'!L16</f>
        <v>480902000</v>
      </c>
      <c r="Q15" s="10"/>
      <c r="S15" s="10">
        <f t="shared" si="1"/>
        <v>480902000</v>
      </c>
    </row>
    <row r="16" spans="1:19" ht="21.75" customHeight="1" x14ac:dyDescent="0.2">
      <c r="A16" s="54" t="s">
        <v>307</v>
      </c>
      <c r="B16" s="54"/>
      <c r="E16" s="80" t="s">
        <v>309</v>
      </c>
      <c r="G16" s="32">
        <v>45</v>
      </c>
      <c r="I16" s="10">
        <f>'درآمد سرمایه گذاری در اوراق به'!J17</f>
        <v>838446685</v>
      </c>
      <c r="K16" s="10"/>
      <c r="M16" s="10">
        <f t="shared" si="0"/>
        <v>838446685</v>
      </c>
      <c r="O16" s="10">
        <f>'درآمد سرمایه گذاری در اوراق به'!L17</f>
        <v>517776000</v>
      </c>
      <c r="Q16" s="10"/>
      <c r="S16" s="10">
        <f t="shared" si="1"/>
        <v>517776000</v>
      </c>
    </row>
    <row r="17" spans="1:19" s="35" customFormat="1" ht="21.75" customHeight="1" thickBot="1" x14ac:dyDescent="0.25">
      <c r="A17" s="15" t="s">
        <v>75</v>
      </c>
      <c r="C17" s="23"/>
      <c r="E17" s="23"/>
      <c r="G17" s="23"/>
      <c r="I17" s="23">
        <f>SUM(I8:I16)</f>
        <v>3046922812</v>
      </c>
      <c r="K17" s="23">
        <v>0</v>
      </c>
      <c r="M17" s="23">
        <f>SUM(M8:M16)</f>
        <v>3046922812</v>
      </c>
      <c r="O17" s="23">
        <f>SUM(O8:O16)</f>
        <v>8174926678</v>
      </c>
      <c r="Q17" s="23">
        <v>0</v>
      </c>
      <c r="S17" s="23">
        <f>SUM(S8:S16)</f>
        <v>8174926678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14.45" customHeight="1" x14ac:dyDescent="0.2"/>
    <row r="5" spans="1:13" ht="14.45" customHeight="1" x14ac:dyDescent="0.2">
      <c r="A5" s="66" t="s">
        <v>222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4.45" customHeight="1" x14ac:dyDescent="0.2">
      <c r="A6" s="67" t="s">
        <v>143</v>
      </c>
      <c r="C6" s="67" t="s">
        <v>158</v>
      </c>
      <c r="D6" s="67"/>
      <c r="E6" s="67"/>
      <c r="F6" s="67"/>
      <c r="G6" s="67"/>
      <c r="I6" s="67" t="s">
        <v>159</v>
      </c>
      <c r="J6" s="67"/>
      <c r="K6" s="67"/>
      <c r="L6" s="67"/>
      <c r="M6" s="67"/>
    </row>
    <row r="7" spans="1:13" ht="29.1" customHeight="1" x14ac:dyDescent="0.2">
      <c r="A7" s="67"/>
      <c r="C7" s="18" t="s">
        <v>217</v>
      </c>
      <c r="D7" s="4"/>
      <c r="E7" s="18" t="s">
        <v>205</v>
      </c>
      <c r="F7" s="4"/>
      <c r="G7" s="18" t="s">
        <v>218</v>
      </c>
      <c r="I7" s="18" t="s">
        <v>217</v>
      </c>
      <c r="J7" s="4"/>
      <c r="K7" s="18" t="s">
        <v>205</v>
      </c>
      <c r="L7" s="4"/>
      <c r="M7" s="18" t="s">
        <v>218</v>
      </c>
    </row>
    <row r="8" spans="1:13" ht="21.75" customHeight="1" x14ac:dyDescent="0.2">
      <c r="A8" s="9" t="s">
        <v>310</v>
      </c>
      <c r="C8" s="10">
        <v>55083</v>
      </c>
      <c r="E8" s="10">
        <v>0</v>
      </c>
      <c r="G8" s="10">
        <v>55083</v>
      </c>
      <c r="I8" s="10">
        <v>150849</v>
      </c>
      <c r="K8" s="10">
        <v>0</v>
      </c>
      <c r="M8" s="10">
        <v>150849</v>
      </c>
    </row>
    <row r="9" spans="1:13" ht="21.75" customHeight="1" x14ac:dyDescent="0.2">
      <c r="A9" s="9" t="s">
        <v>311</v>
      </c>
      <c r="C9" s="10">
        <v>0</v>
      </c>
      <c r="E9" s="10">
        <v>0</v>
      </c>
      <c r="G9" s="10">
        <v>0</v>
      </c>
      <c r="I9" s="10">
        <v>33534</v>
      </c>
      <c r="K9" s="10">
        <v>0</v>
      </c>
      <c r="M9" s="10">
        <v>33534</v>
      </c>
    </row>
    <row r="10" spans="1:13" ht="21.75" customHeight="1" x14ac:dyDescent="0.2">
      <c r="A10" s="9" t="s">
        <v>312</v>
      </c>
      <c r="C10" s="10">
        <v>1103271</v>
      </c>
      <c r="E10" s="10">
        <v>0</v>
      </c>
      <c r="G10" s="10">
        <v>1103271</v>
      </c>
      <c r="I10" s="10">
        <v>20588328</v>
      </c>
      <c r="K10" s="10">
        <v>0</v>
      </c>
      <c r="M10" s="10">
        <v>20588328</v>
      </c>
    </row>
    <row r="11" spans="1:13" ht="21.75" customHeight="1" x14ac:dyDescent="0.2">
      <c r="A11" s="9" t="s">
        <v>313</v>
      </c>
      <c r="C11" s="10">
        <v>11613</v>
      </c>
      <c r="E11" s="10">
        <v>0</v>
      </c>
      <c r="G11" s="10">
        <v>11613</v>
      </c>
      <c r="I11" s="10">
        <v>56527</v>
      </c>
      <c r="K11" s="10">
        <v>0</v>
      </c>
      <c r="M11" s="10">
        <v>56527</v>
      </c>
    </row>
    <row r="12" spans="1:13" s="22" customFormat="1" ht="21.75" customHeight="1" x14ac:dyDescent="0.2">
      <c r="A12" s="15" t="s">
        <v>75</v>
      </c>
      <c r="C12" s="23">
        <f>SUM(C8:C11)</f>
        <v>1169967</v>
      </c>
      <c r="E12" s="23">
        <v>0</v>
      </c>
      <c r="G12" s="23">
        <f>SUM(G8:G11)</f>
        <v>1169967</v>
      </c>
      <c r="I12" s="23">
        <f>SUM(I8:I11)</f>
        <v>20829238</v>
      </c>
      <c r="K12" s="23">
        <v>0</v>
      </c>
      <c r="M12" s="23">
        <f>SUM(M8:M11)</f>
        <v>20829238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58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5703125" bestFit="1" customWidth="1"/>
    <col min="4" max="4" width="1.28515625" customWidth="1"/>
    <col min="5" max="5" width="18.7109375" bestFit="1" customWidth="1"/>
    <col min="6" max="6" width="1.28515625" customWidth="1"/>
    <col min="7" max="7" width="18.42578125" bestFit="1" customWidth="1"/>
    <col min="8" max="8" width="1.28515625" customWidth="1"/>
    <col min="9" max="9" width="23.42578125" bestFit="1" customWidth="1"/>
    <col min="10" max="10" width="1.28515625" customWidth="1"/>
    <col min="11" max="11" width="13.28515625" bestFit="1" customWidth="1"/>
    <col min="12" max="12" width="1.28515625" customWidth="1"/>
    <col min="13" max="13" width="19.140625" bestFit="1" customWidth="1"/>
    <col min="14" max="14" width="1.28515625" customWidth="1"/>
    <col min="15" max="15" width="20.140625" bestFit="1" customWidth="1"/>
    <col min="16" max="16" width="1.28515625" customWidth="1"/>
    <col min="17" max="17" width="23.42578125" bestFit="1" customWidth="1"/>
    <col min="18" max="18" width="0.28515625" customWidth="1"/>
  </cols>
  <sheetData>
    <row r="1" spans="1:17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4.45" customHeight="1" x14ac:dyDescent="0.2"/>
    <row r="5" spans="1:17" ht="14.45" customHeight="1" x14ac:dyDescent="0.2">
      <c r="A5" s="66" t="s">
        <v>223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14.45" customHeight="1" x14ac:dyDescent="0.2">
      <c r="A6" s="67" t="s">
        <v>143</v>
      </c>
      <c r="C6" s="67" t="s">
        <v>158</v>
      </c>
      <c r="D6" s="67"/>
      <c r="E6" s="67"/>
      <c r="F6" s="67"/>
      <c r="G6" s="67"/>
      <c r="H6" s="67"/>
      <c r="I6" s="67"/>
      <c r="K6" s="67" t="s">
        <v>159</v>
      </c>
      <c r="L6" s="67"/>
      <c r="M6" s="67"/>
      <c r="N6" s="67"/>
      <c r="O6" s="67"/>
      <c r="P6" s="67"/>
      <c r="Q6" s="67"/>
    </row>
    <row r="7" spans="1:17" ht="29.1" customHeight="1" x14ac:dyDescent="0.2">
      <c r="A7" s="67"/>
      <c r="C7" s="18" t="s">
        <v>13</v>
      </c>
      <c r="D7" s="4"/>
      <c r="E7" s="18" t="s">
        <v>224</v>
      </c>
      <c r="F7" s="4"/>
      <c r="G7" s="18" t="s">
        <v>225</v>
      </c>
      <c r="H7" s="4"/>
      <c r="I7" s="18" t="s">
        <v>226</v>
      </c>
      <c r="K7" s="18" t="s">
        <v>13</v>
      </c>
      <c r="L7" s="4"/>
      <c r="M7" s="18" t="s">
        <v>224</v>
      </c>
      <c r="N7" s="4"/>
      <c r="O7" s="18" t="s">
        <v>225</v>
      </c>
      <c r="P7" s="4"/>
      <c r="Q7" s="18" t="s">
        <v>226</v>
      </c>
    </row>
    <row r="8" spans="1:17" ht="21.75" customHeight="1" x14ac:dyDescent="0.2">
      <c r="A8" s="6" t="s">
        <v>47</v>
      </c>
      <c r="C8" s="55">
        <v>1900000</v>
      </c>
      <c r="D8" s="56"/>
      <c r="E8" s="55">
        <v>47777727966</v>
      </c>
      <c r="F8" s="56"/>
      <c r="G8" s="55">
        <v>30184042415</v>
      </c>
      <c r="H8" s="56"/>
      <c r="I8" s="55">
        <v>17593685551</v>
      </c>
      <c r="J8" s="56"/>
      <c r="K8" s="55">
        <v>1900000</v>
      </c>
      <c r="L8" s="56"/>
      <c r="M8" s="55">
        <v>47777727966</v>
      </c>
      <c r="N8" s="56"/>
      <c r="O8" s="55">
        <v>30184042415</v>
      </c>
      <c r="P8" s="56"/>
      <c r="Q8" s="55">
        <v>17593685551</v>
      </c>
    </row>
    <row r="9" spans="1:17" ht="21.75" customHeight="1" x14ac:dyDescent="0.2">
      <c r="A9" s="9" t="s">
        <v>48</v>
      </c>
      <c r="C9" s="26">
        <v>6600000</v>
      </c>
      <c r="D9" s="56"/>
      <c r="E9" s="26">
        <v>93432227945</v>
      </c>
      <c r="F9" s="56"/>
      <c r="G9" s="26">
        <v>59846062662</v>
      </c>
      <c r="H9" s="56"/>
      <c r="I9" s="26">
        <v>33586165283</v>
      </c>
      <c r="J9" s="56"/>
      <c r="K9" s="26">
        <v>6600000</v>
      </c>
      <c r="L9" s="56"/>
      <c r="M9" s="26">
        <v>93432227945</v>
      </c>
      <c r="N9" s="56"/>
      <c r="O9" s="26">
        <v>59846062662</v>
      </c>
      <c r="P9" s="56"/>
      <c r="Q9" s="26">
        <v>33586165283</v>
      </c>
    </row>
    <row r="10" spans="1:17" ht="21.75" customHeight="1" x14ac:dyDescent="0.2">
      <c r="A10" s="9" t="s">
        <v>38</v>
      </c>
      <c r="C10" s="26">
        <v>574080</v>
      </c>
      <c r="D10" s="56"/>
      <c r="E10" s="26">
        <v>578254887</v>
      </c>
      <c r="F10" s="56"/>
      <c r="G10" s="26">
        <v>850212480</v>
      </c>
      <c r="H10" s="56"/>
      <c r="I10" s="26">
        <v>-271957593</v>
      </c>
      <c r="J10" s="56"/>
      <c r="K10" s="26">
        <v>574080</v>
      </c>
      <c r="L10" s="56"/>
      <c r="M10" s="26">
        <v>578254887</v>
      </c>
      <c r="N10" s="56"/>
      <c r="O10" s="26">
        <v>850212480</v>
      </c>
      <c r="P10" s="56"/>
      <c r="Q10" s="26">
        <v>-271957593</v>
      </c>
    </row>
    <row r="11" spans="1:17" ht="21.75" customHeight="1" x14ac:dyDescent="0.2">
      <c r="A11" s="9" t="s">
        <v>46</v>
      </c>
      <c r="C11" s="26">
        <v>3500000</v>
      </c>
      <c r="D11" s="56"/>
      <c r="E11" s="26">
        <v>37195241548</v>
      </c>
      <c r="F11" s="56"/>
      <c r="G11" s="26">
        <v>22157389100</v>
      </c>
      <c r="H11" s="56"/>
      <c r="I11" s="26">
        <v>15037852448</v>
      </c>
      <c r="J11" s="56"/>
      <c r="K11" s="26">
        <v>3500000</v>
      </c>
      <c r="L11" s="56"/>
      <c r="M11" s="26">
        <v>37195241548</v>
      </c>
      <c r="N11" s="56"/>
      <c r="O11" s="26">
        <v>22157389100</v>
      </c>
      <c r="P11" s="56"/>
      <c r="Q11" s="26">
        <v>15037852448</v>
      </c>
    </row>
    <row r="12" spans="1:17" ht="21.75" customHeight="1" x14ac:dyDescent="0.2">
      <c r="A12" s="9" t="s">
        <v>55</v>
      </c>
      <c r="C12" s="26">
        <v>2368039</v>
      </c>
      <c r="D12" s="56"/>
      <c r="E12" s="26">
        <v>61003151009</v>
      </c>
      <c r="F12" s="56"/>
      <c r="G12" s="26">
        <v>43057440971</v>
      </c>
      <c r="H12" s="56"/>
      <c r="I12" s="26">
        <v>17945710038</v>
      </c>
      <c r="J12" s="56"/>
      <c r="K12" s="26">
        <v>2368039</v>
      </c>
      <c r="L12" s="56"/>
      <c r="M12" s="26">
        <v>61003151009</v>
      </c>
      <c r="N12" s="56"/>
      <c r="O12" s="26">
        <v>43057440971</v>
      </c>
      <c r="P12" s="56"/>
      <c r="Q12" s="26">
        <v>17945710038</v>
      </c>
    </row>
    <row r="13" spans="1:17" ht="21.75" customHeight="1" x14ac:dyDescent="0.2">
      <c r="A13" s="9" t="s">
        <v>34</v>
      </c>
      <c r="C13" s="26">
        <v>4300000</v>
      </c>
      <c r="D13" s="56"/>
      <c r="E13" s="26">
        <v>197516305834</v>
      </c>
      <c r="F13" s="56"/>
      <c r="G13" s="26">
        <v>155607436529</v>
      </c>
      <c r="H13" s="56"/>
      <c r="I13" s="26">
        <v>41908869305</v>
      </c>
      <c r="J13" s="56"/>
      <c r="K13" s="26">
        <v>4300000</v>
      </c>
      <c r="L13" s="56"/>
      <c r="M13" s="26">
        <v>197516305834</v>
      </c>
      <c r="N13" s="56"/>
      <c r="O13" s="26">
        <v>155607436529</v>
      </c>
      <c r="P13" s="56"/>
      <c r="Q13" s="26">
        <v>41908869305</v>
      </c>
    </row>
    <row r="14" spans="1:17" ht="21.75" customHeight="1" x14ac:dyDescent="0.2">
      <c r="A14" s="9" t="s">
        <v>66</v>
      </c>
      <c r="C14" s="26">
        <v>1600000</v>
      </c>
      <c r="D14" s="56"/>
      <c r="E14" s="26">
        <v>29895111000</v>
      </c>
      <c r="F14" s="56"/>
      <c r="G14" s="26">
        <v>26142755672</v>
      </c>
      <c r="H14" s="56"/>
      <c r="I14" s="26">
        <v>3752355328</v>
      </c>
      <c r="J14" s="56"/>
      <c r="K14" s="26">
        <v>1600000</v>
      </c>
      <c r="L14" s="56"/>
      <c r="M14" s="26">
        <v>29895111000</v>
      </c>
      <c r="N14" s="56"/>
      <c r="O14" s="26">
        <v>26142755672</v>
      </c>
      <c r="P14" s="56"/>
      <c r="Q14" s="26">
        <v>3752355328</v>
      </c>
    </row>
    <row r="15" spans="1:17" ht="21.75" customHeight="1" x14ac:dyDescent="0.2">
      <c r="A15" s="9" t="s">
        <v>61</v>
      </c>
      <c r="C15" s="26">
        <v>8000000</v>
      </c>
      <c r="D15" s="56"/>
      <c r="E15" s="26">
        <v>44661508631</v>
      </c>
      <c r="F15" s="56"/>
      <c r="G15" s="26">
        <v>38728126966</v>
      </c>
      <c r="H15" s="56"/>
      <c r="I15" s="26">
        <v>5933381665</v>
      </c>
      <c r="J15" s="56"/>
      <c r="K15" s="26">
        <v>8000000</v>
      </c>
      <c r="L15" s="56"/>
      <c r="M15" s="26">
        <v>44661508631</v>
      </c>
      <c r="N15" s="56"/>
      <c r="O15" s="26">
        <v>38728126966</v>
      </c>
      <c r="P15" s="56"/>
      <c r="Q15" s="26">
        <v>5933381665</v>
      </c>
    </row>
    <row r="16" spans="1:17" ht="21.75" customHeight="1" x14ac:dyDescent="0.2">
      <c r="A16" s="9" t="s">
        <v>54</v>
      </c>
      <c r="C16" s="26">
        <v>6500000</v>
      </c>
      <c r="D16" s="56"/>
      <c r="E16" s="26">
        <v>84652668919</v>
      </c>
      <c r="F16" s="56"/>
      <c r="G16" s="26">
        <v>72366251100</v>
      </c>
      <c r="H16" s="56"/>
      <c r="I16" s="26">
        <v>12286417819</v>
      </c>
      <c r="J16" s="56"/>
      <c r="K16" s="26">
        <v>6500000</v>
      </c>
      <c r="L16" s="56"/>
      <c r="M16" s="26">
        <v>84652668919</v>
      </c>
      <c r="N16" s="56"/>
      <c r="O16" s="26">
        <v>72366251100</v>
      </c>
      <c r="P16" s="56"/>
      <c r="Q16" s="26">
        <v>12286417819</v>
      </c>
    </row>
    <row r="17" spans="1:17" ht="21.75" customHeight="1" x14ac:dyDescent="0.2">
      <c r="A17" s="9" t="s">
        <v>62</v>
      </c>
      <c r="C17" s="26">
        <v>600000</v>
      </c>
      <c r="D17" s="56"/>
      <c r="E17" s="26">
        <v>7031142203</v>
      </c>
      <c r="F17" s="56"/>
      <c r="G17" s="26">
        <v>4784617155</v>
      </c>
      <c r="H17" s="56"/>
      <c r="I17" s="26">
        <v>2246525048</v>
      </c>
      <c r="J17" s="56"/>
      <c r="K17" s="26">
        <v>600000</v>
      </c>
      <c r="L17" s="56"/>
      <c r="M17" s="26">
        <v>7031142203</v>
      </c>
      <c r="N17" s="56"/>
      <c r="O17" s="26">
        <v>4784617155</v>
      </c>
      <c r="P17" s="56"/>
      <c r="Q17" s="26">
        <v>2246525048</v>
      </c>
    </row>
    <row r="18" spans="1:17" ht="21.75" customHeight="1" x14ac:dyDescent="0.2">
      <c r="A18" s="9" t="s">
        <v>59</v>
      </c>
      <c r="C18" s="26">
        <v>1200000</v>
      </c>
      <c r="D18" s="56"/>
      <c r="E18" s="26">
        <v>35566925999</v>
      </c>
      <c r="F18" s="56"/>
      <c r="G18" s="26">
        <v>34711726942</v>
      </c>
      <c r="H18" s="56"/>
      <c r="I18" s="26">
        <v>855199057</v>
      </c>
      <c r="J18" s="56"/>
      <c r="K18" s="26">
        <v>3000000</v>
      </c>
      <c r="L18" s="56"/>
      <c r="M18" s="26">
        <v>90079128227</v>
      </c>
      <c r="N18" s="56"/>
      <c r="O18" s="26">
        <v>86779317180</v>
      </c>
      <c r="P18" s="56"/>
      <c r="Q18" s="26">
        <v>3299811047</v>
      </c>
    </row>
    <row r="19" spans="1:17" ht="21.75" customHeight="1" x14ac:dyDescent="0.2">
      <c r="A19" s="9" t="s">
        <v>49</v>
      </c>
      <c r="C19" s="26">
        <v>6347601</v>
      </c>
      <c r="D19" s="56"/>
      <c r="E19" s="26">
        <v>101867046547</v>
      </c>
      <c r="F19" s="56"/>
      <c r="G19" s="26">
        <v>96753226524</v>
      </c>
      <c r="H19" s="56"/>
      <c r="I19" s="26">
        <v>5113820023</v>
      </c>
      <c r="J19" s="56"/>
      <c r="K19" s="26">
        <v>6347601</v>
      </c>
      <c r="L19" s="56"/>
      <c r="M19" s="26">
        <v>101867046547</v>
      </c>
      <c r="N19" s="56"/>
      <c r="O19" s="26">
        <v>96753226524</v>
      </c>
      <c r="P19" s="56"/>
      <c r="Q19" s="26">
        <v>5113820023</v>
      </c>
    </row>
    <row r="20" spans="1:17" ht="21.75" customHeight="1" x14ac:dyDescent="0.2">
      <c r="A20" s="9" t="s">
        <v>32</v>
      </c>
      <c r="C20" s="26">
        <v>15000000</v>
      </c>
      <c r="D20" s="56"/>
      <c r="E20" s="26">
        <v>19349265109</v>
      </c>
      <c r="F20" s="56"/>
      <c r="G20" s="26">
        <v>16474486519</v>
      </c>
      <c r="H20" s="56"/>
      <c r="I20" s="26">
        <v>2874778590</v>
      </c>
      <c r="J20" s="56"/>
      <c r="K20" s="26">
        <v>15000001</v>
      </c>
      <c r="L20" s="56"/>
      <c r="M20" s="26">
        <v>19349265110</v>
      </c>
      <c r="N20" s="56"/>
      <c r="O20" s="26">
        <v>16474487413</v>
      </c>
      <c r="P20" s="56"/>
      <c r="Q20" s="26">
        <v>2874777697</v>
      </c>
    </row>
    <row r="21" spans="1:17" ht="21.75" customHeight="1" x14ac:dyDescent="0.2">
      <c r="A21" s="9" t="s">
        <v>74</v>
      </c>
      <c r="C21" s="26">
        <v>2200000</v>
      </c>
      <c r="D21" s="56"/>
      <c r="E21" s="26">
        <v>11875487423</v>
      </c>
      <c r="F21" s="56"/>
      <c r="G21" s="26">
        <v>11558710513</v>
      </c>
      <c r="H21" s="56"/>
      <c r="I21" s="26">
        <v>316776910</v>
      </c>
      <c r="J21" s="56"/>
      <c r="K21" s="26">
        <v>16713438</v>
      </c>
      <c r="L21" s="56"/>
      <c r="M21" s="26">
        <v>68687137167</v>
      </c>
      <c r="N21" s="56"/>
      <c r="O21" s="26">
        <v>59854475953</v>
      </c>
      <c r="P21" s="56"/>
      <c r="Q21" s="26">
        <v>8832661214</v>
      </c>
    </row>
    <row r="22" spans="1:17" ht="21.75" customHeight="1" x14ac:dyDescent="0.2">
      <c r="A22" s="9" t="s">
        <v>44</v>
      </c>
      <c r="C22" s="26">
        <v>1200000</v>
      </c>
      <c r="D22" s="56"/>
      <c r="E22" s="26">
        <v>75591159710</v>
      </c>
      <c r="F22" s="56"/>
      <c r="G22" s="26">
        <v>47346042826</v>
      </c>
      <c r="H22" s="56"/>
      <c r="I22" s="26">
        <v>28245116884</v>
      </c>
      <c r="J22" s="56"/>
      <c r="K22" s="26">
        <v>1200000</v>
      </c>
      <c r="L22" s="56"/>
      <c r="M22" s="26">
        <v>75591159710</v>
      </c>
      <c r="N22" s="56"/>
      <c r="O22" s="26">
        <v>47346042826</v>
      </c>
      <c r="P22" s="56"/>
      <c r="Q22" s="26">
        <v>28245116884</v>
      </c>
    </row>
    <row r="23" spans="1:17" ht="21.75" customHeight="1" x14ac:dyDescent="0.2">
      <c r="A23" s="9" t="s">
        <v>35</v>
      </c>
      <c r="C23" s="26">
        <v>900000</v>
      </c>
      <c r="D23" s="56"/>
      <c r="E23" s="26">
        <v>57960475256</v>
      </c>
      <c r="F23" s="56"/>
      <c r="G23" s="26">
        <v>45938131910</v>
      </c>
      <c r="H23" s="56"/>
      <c r="I23" s="26">
        <v>12022343346</v>
      </c>
      <c r="J23" s="56"/>
      <c r="K23" s="26">
        <v>1000000</v>
      </c>
      <c r="L23" s="56"/>
      <c r="M23" s="26">
        <v>64991700514</v>
      </c>
      <c r="N23" s="56"/>
      <c r="O23" s="26">
        <v>51042368800</v>
      </c>
      <c r="P23" s="56"/>
      <c r="Q23" s="26">
        <v>13949331714</v>
      </c>
    </row>
    <row r="24" spans="1:17" ht="21.75" customHeight="1" x14ac:dyDescent="0.2">
      <c r="A24" s="9" t="s">
        <v>70</v>
      </c>
      <c r="C24" s="26">
        <v>100000</v>
      </c>
      <c r="D24" s="56"/>
      <c r="E24" s="26">
        <v>2259398804</v>
      </c>
      <c r="F24" s="56"/>
      <c r="G24" s="26">
        <v>1890021632</v>
      </c>
      <c r="H24" s="56"/>
      <c r="I24" s="26">
        <v>369377172</v>
      </c>
      <c r="J24" s="56"/>
      <c r="K24" s="26">
        <v>100000</v>
      </c>
      <c r="L24" s="56"/>
      <c r="M24" s="26">
        <v>2259398804</v>
      </c>
      <c r="N24" s="56"/>
      <c r="O24" s="26">
        <v>1890021632</v>
      </c>
      <c r="P24" s="56"/>
      <c r="Q24" s="26">
        <v>369377172</v>
      </c>
    </row>
    <row r="25" spans="1:17" ht="21.75" customHeight="1" x14ac:dyDescent="0.2">
      <c r="A25" s="9" t="s">
        <v>68</v>
      </c>
      <c r="C25" s="26">
        <v>4000000</v>
      </c>
      <c r="D25" s="56"/>
      <c r="E25" s="26">
        <v>121176013377</v>
      </c>
      <c r="F25" s="56"/>
      <c r="G25" s="26">
        <v>109080595270</v>
      </c>
      <c r="H25" s="56"/>
      <c r="I25" s="26">
        <v>12095418107</v>
      </c>
      <c r="J25" s="56"/>
      <c r="K25" s="26">
        <v>7000000</v>
      </c>
      <c r="L25" s="56"/>
      <c r="M25" s="26">
        <v>184403457996</v>
      </c>
      <c r="N25" s="56"/>
      <c r="O25" s="26">
        <v>168944244370</v>
      </c>
      <c r="P25" s="56"/>
      <c r="Q25" s="26">
        <v>15459213626</v>
      </c>
    </row>
    <row r="26" spans="1:17" ht="21.75" customHeight="1" x14ac:dyDescent="0.2">
      <c r="A26" s="9" t="s">
        <v>69</v>
      </c>
      <c r="C26" s="26">
        <v>300000</v>
      </c>
      <c r="D26" s="56"/>
      <c r="E26" s="26">
        <v>1146071850</v>
      </c>
      <c r="F26" s="56"/>
      <c r="G26" s="26">
        <v>1152060936</v>
      </c>
      <c r="H26" s="56"/>
      <c r="I26" s="26">
        <v>-5989086</v>
      </c>
      <c r="J26" s="56"/>
      <c r="K26" s="26">
        <v>300000</v>
      </c>
      <c r="L26" s="56"/>
      <c r="M26" s="26">
        <v>1146071850</v>
      </c>
      <c r="N26" s="56"/>
      <c r="O26" s="26">
        <v>1152060936</v>
      </c>
      <c r="P26" s="56"/>
      <c r="Q26" s="26">
        <v>-5989086</v>
      </c>
    </row>
    <row r="27" spans="1:17" ht="21.75" customHeight="1" x14ac:dyDescent="0.2">
      <c r="A27" s="9" t="s">
        <v>45</v>
      </c>
      <c r="C27" s="26">
        <v>0</v>
      </c>
      <c r="D27" s="56"/>
      <c r="E27" s="26">
        <v>0</v>
      </c>
      <c r="F27" s="56"/>
      <c r="G27" s="26">
        <v>0</v>
      </c>
      <c r="H27" s="56"/>
      <c r="I27" s="26">
        <v>0</v>
      </c>
      <c r="J27" s="56"/>
      <c r="K27" s="26">
        <v>4200001</v>
      </c>
      <c r="L27" s="56"/>
      <c r="M27" s="26">
        <v>26041871881</v>
      </c>
      <c r="N27" s="56"/>
      <c r="O27" s="26">
        <v>25171911333</v>
      </c>
      <c r="P27" s="56"/>
      <c r="Q27" s="26">
        <v>869960548</v>
      </c>
    </row>
    <row r="28" spans="1:17" ht="21.75" customHeight="1" x14ac:dyDescent="0.2">
      <c r="A28" s="9" t="s">
        <v>164</v>
      </c>
      <c r="C28" s="26">
        <v>0</v>
      </c>
      <c r="D28" s="56"/>
      <c r="E28" s="26">
        <v>0</v>
      </c>
      <c r="F28" s="56"/>
      <c r="G28" s="26">
        <v>0</v>
      </c>
      <c r="H28" s="56"/>
      <c r="I28" s="26">
        <v>0</v>
      </c>
      <c r="J28" s="56"/>
      <c r="K28" s="26">
        <v>2000000</v>
      </c>
      <c r="L28" s="56"/>
      <c r="M28" s="26">
        <v>25936989001</v>
      </c>
      <c r="N28" s="56"/>
      <c r="O28" s="26">
        <v>27922477800</v>
      </c>
      <c r="P28" s="56"/>
      <c r="Q28" s="26">
        <v>-1985488799</v>
      </c>
    </row>
    <row r="29" spans="1:17" ht="21.75" customHeight="1" x14ac:dyDescent="0.2">
      <c r="A29" s="9" t="s">
        <v>165</v>
      </c>
      <c r="C29" s="26">
        <v>0</v>
      </c>
      <c r="D29" s="56"/>
      <c r="E29" s="26">
        <v>0</v>
      </c>
      <c r="F29" s="56"/>
      <c r="G29" s="26">
        <v>0</v>
      </c>
      <c r="H29" s="56"/>
      <c r="I29" s="26">
        <v>0</v>
      </c>
      <c r="J29" s="56"/>
      <c r="K29" s="26">
        <v>1600000</v>
      </c>
      <c r="L29" s="56"/>
      <c r="M29" s="26">
        <v>20401071271</v>
      </c>
      <c r="N29" s="56"/>
      <c r="O29" s="26">
        <v>20088975114</v>
      </c>
      <c r="P29" s="56"/>
      <c r="Q29" s="26">
        <v>312096157</v>
      </c>
    </row>
    <row r="30" spans="1:17" ht="21.75" customHeight="1" x14ac:dyDescent="0.2">
      <c r="A30" s="9" t="s">
        <v>33</v>
      </c>
      <c r="C30" s="26">
        <v>0</v>
      </c>
      <c r="D30" s="56"/>
      <c r="E30" s="26">
        <v>0</v>
      </c>
      <c r="F30" s="56"/>
      <c r="G30" s="26">
        <v>0</v>
      </c>
      <c r="H30" s="56"/>
      <c r="I30" s="26">
        <v>0</v>
      </c>
      <c r="J30" s="56"/>
      <c r="K30" s="26">
        <v>5000001</v>
      </c>
      <c r="L30" s="56"/>
      <c r="M30" s="26">
        <v>24806750180</v>
      </c>
      <c r="N30" s="56"/>
      <c r="O30" s="26">
        <v>26961046056</v>
      </c>
      <c r="P30" s="56"/>
      <c r="Q30" s="26">
        <v>-2154295876</v>
      </c>
    </row>
    <row r="31" spans="1:17" ht="21.75" customHeight="1" x14ac:dyDescent="0.2">
      <c r="A31" s="9" t="s">
        <v>166</v>
      </c>
      <c r="C31" s="26">
        <v>0</v>
      </c>
      <c r="D31" s="56"/>
      <c r="E31" s="26">
        <v>0</v>
      </c>
      <c r="F31" s="56"/>
      <c r="G31" s="26">
        <v>0</v>
      </c>
      <c r="H31" s="56"/>
      <c r="I31" s="26">
        <v>0</v>
      </c>
      <c r="J31" s="56"/>
      <c r="K31" s="26">
        <v>3680289</v>
      </c>
      <c r="L31" s="56"/>
      <c r="M31" s="26">
        <v>3743136381</v>
      </c>
      <c r="N31" s="56"/>
      <c r="O31" s="26">
        <v>3786958459</v>
      </c>
      <c r="P31" s="56"/>
      <c r="Q31" s="26">
        <v>-43822078</v>
      </c>
    </row>
    <row r="32" spans="1:17" ht="21.75" customHeight="1" x14ac:dyDescent="0.2">
      <c r="A32" s="9" t="s">
        <v>167</v>
      </c>
      <c r="C32" s="26">
        <v>0</v>
      </c>
      <c r="D32" s="56"/>
      <c r="E32" s="26">
        <v>0</v>
      </c>
      <c r="F32" s="56"/>
      <c r="G32" s="26">
        <v>0</v>
      </c>
      <c r="H32" s="56"/>
      <c r="I32" s="26">
        <v>0</v>
      </c>
      <c r="J32" s="56"/>
      <c r="K32" s="26">
        <v>5232770</v>
      </c>
      <c r="L32" s="56"/>
      <c r="M32" s="26">
        <v>13603880326</v>
      </c>
      <c r="N32" s="56"/>
      <c r="O32" s="26">
        <v>10592054811</v>
      </c>
      <c r="P32" s="56"/>
      <c r="Q32" s="26">
        <v>3011825515</v>
      </c>
    </row>
    <row r="33" spans="1:17" ht="21.75" customHeight="1" x14ac:dyDescent="0.2">
      <c r="A33" s="9" t="s">
        <v>60</v>
      </c>
      <c r="C33" s="26">
        <v>0</v>
      </c>
      <c r="D33" s="56"/>
      <c r="E33" s="26">
        <v>0</v>
      </c>
      <c r="F33" s="56"/>
      <c r="G33" s="26">
        <v>0</v>
      </c>
      <c r="H33" s="56"/>
      <c r="I33" s="26">
        <v>0</v>
      </c>
      <c r="J33" s="56"/>
      <c r="K33" s="26">
        <v>10000001</v>
      </c>
      <c r="L33" s="56"/>
      <c r="M33" s="26">
        <v>23563359993</v>
      </c>
      <c r="N33" s="56"/>
      <c r="O33" s="26">
        <v>26989746711</v>
      </c>
      <c r="P33" s="56"/>
      <c r="Q33" s="26">
        <v>-3426386718</v>
      </c>
    </row>
    <row r="34" spans="1:17" ht="21.75" customHeight="1" x14ac:dyDescent="0.2">
      <c r="A34" s="9" t="s">
        <v>53</v>
      </c>
      <c r="C34" s="26">
        <v>0</v>
      </c>
      <c r="D34" s="56"/>
      <c r="E34" s="26">
        <v>0</v>
      </c>
      <c r="F34" s="56"/>
      <c r="G34" s="26">
        <v>0</v>
      </c>
      <c r="H34" s="56"/>
      <c r="I34" s="26">
        <v>0</v>
      </c>
      <c r="J34" s="56"/>
      <c r="K34" s="26">
        <v>1015</v>
      </c>
      <c r="L34" s="56"/>
      <c r="M34" s="26">
        <v>5123689225</v>
      </c>
      <c r="N34" s="56"/>
      <c r="O34" s="26">
        <v>5073219346</v>
      </c>
      <c r="P34" s="56"/>
      <c r="Q34" s="26">
        <v>50469879</v>
      </c>
    </row>
    <row r="35" spans="1:17" ht="21.75" customHeight="1" x14ac:dyDescent="0.2">
      <c r="A35" s="9" t="s">
        <v>168</v>
      </c>
      <c r="C35" s="26">
        <v>0</v>
      </c>
      <c r="D35" s="56"/>
      <c r="E35" s="26">
        <v>0</v>
      </c>
      <c r="F35" s="56"/>
      <c r="G35" s="26">
        <v>0</v>
      </c>
      <c r="H35" s="56"/>
      <c r="I35" s="26">
        <v>0</v>
      </c>
      <c r="J35" s="56"/>
      <c r="K35" s="26">
        <v>3700000</v>
      </c>
      <c r="L35" s="56"/>
      <c r="M35" s="26">
        <v>42918654640</v>
      </c>
      <c r="N35" s="56"/>
      <c r="O35" s="26">
        <v>30986607560</v>
      </c>
      <c r="P35" s="56"/>
      <c r="Q35" s="26">
        <v>11932047080</v>
      </c>
    </row>
    <row r="36" spans="1:17" ht="21.75" customHeight="1" x14ac:dyDescent="0.2">
      <c r="A36" s="9" t="s">
        <v>169</v>
      </c>
      <c r="C36" s="26">
        <v>0</v>
      </c>
      <c r="D36" s="56"/>
      <c r="E36" s="26">
        <v>0</v>
      </c>
      <c r="F36" s="56"/>
      <c r="G36" s="26">
        <v>0</v>
      </c>
      <c r="H36" s="56"/>
      <c r="I36" s="26">
        <v>0</v>
      </c>
      <c r="J36" s="56"/>
      <c r="K36" s="26">
        <v>8200035</v>
      </c>
      <c r="L36" s="56"/>
      <c r="M36" s="26">
        <v>54759646480</v>
      </c>
      <c r="N36" s="56"/>
      <c r="O36" s="26">
        <v>63628593064</v>
      </c>
      <c r="P36" s="56"/>
      <c r="Q36" s="26">
        <v>-8868946584</v>
      </c>
    </row>
    <row r="37" spans="1:17" ht="21.75" customHeight="1" x14ac:dyDescent="0.2">
      <c r="A37" s="9" t="s">
        <v>42</v>
      </c>
      <c r="C37" s="26">
        <v>0</v>
      </c>
      <c r="D37" s="56"/>
      <c r="E37" s="26">
        <v>0</v>
      </c>
      <c r="F37" s="56"/>
      <c r="G37" s="26">
        <v>0</v>
      </c>
      <c r="H37" s="56"/>
      <c r="I37" s="26">
        <v>0</v>
      </c>
      <c r="J37" s="56"/>
      <c r="K37" s="26">
        <v>200000</v>
      </c>
      <c r="L37" s="56"/>
      <c r="M37" s="26">
        <v>680895675</v>
      </c>
      <c r="N37" s="56"/>
      <c r="O37" s="26">
        <v>590599105</v>
      </c>
      <c r="P37" s="56"/>
      <c r="Q37" s="26">
        <v>90296570</v>
      </c>
    </row>
    <row r="38" spans="1:17" ht="21.75" customHeight="1" x14ac:dyDescent="0.2">
      <c r="A38" s="9" t="s">
        <v>170</v>
      </c>
      <c r="C38" s="26">
        <v>0</v>
      </c>
      <c r="D38" s="56"/>
      <c r="E38" s="26">
        <v>0</v>
      </c>
      <c r="F38" s="56"/>
      <c r="G38" s="26">
        <v>0</v>
      </c>
      <c r="H38" s="56"/>
      <c r="I38" s="26">
        <v>0</v>
      </c>
      <c r="J38" s="56"/>
      <c r="K38" s="26">
        <v>865</v>
      </c>
      <c r="L38" s="56"/>
      <c r="M38" s="26">
        <v>3452141</v>
      </c>
      <c r="N38" s="56"/>
      <c r="O38" s="26">
        <v>3217817</v>
      </c>
      <c r="P38" s="56"/>
      <c r="Q38" s="26">
        <v>234324</v>
      </c>
    </row>
    <row r="39" spans="1:17" ht="21.75" customHeight="1" x14ac:dyDescent="0.2">
      <c r="A39" s="9" t="s">
        <v>171</v>
      </c>
      <c r="C39" s="26">
        <v>0</v>
      </c>
      <c r="D39" s="56"/>
      <c r="E39" s="26">
        <v>0</v>
      </c>
      <c r="F39" s="56"/>
      <c r="G39" s="26">
        <v>0</v>
      </c>
      <c r="H39" s="56"/>
      <c r="I39" s="26">
        <v>0</v>
      </c>
      <c r="J39" s="56"/>
      <c r="K39" s="26">
        <v>1729152</v>
      </c>
      <c r="L39" s="56"/>
      <c r="M39" s="26">
        <v>707223168</v>
      </c>
      <c r="N39" s="56"/>
      <c r="O39" s="26">
        <v>589264889</v>
      </c>
      <c r="P39" s="56"/>
      <c r="Q39" s="26">
        <v>117958279</v>
      </c>
    </row>
    <row r="40" spans="1:17" ht="21.75" customHeight="1" x14ac:dyDescent="0.2">
      <c r="A40" s="9" t="s">
        <v>172</v>
      </c>
      <c r="C40" s="26">
        <v>0</v>
      </c>
      <c r="D40" s="56"/>
      <c r="E40" s="26">
        <v>0</v>
      </c>
      <c r="F40" s="56"/>
      <c r="G40" s="26">
        <v>0</v>
      </c>
      <c r="H40" s="56"/>
      <c r="I40" s="26">
        <v>0</v>
      </c>
      <c r="J40" s="56"/>
      <c r="K40" s="26">
        <v>4000000</v>
      </c>
      <c r="L40" s="56"/>
      <c r="M40" s="26">
        <v>55150366925</v>
      </c>
      <c r="N40" s="56"/>
      <c r="O40" s="26">
        <v>54614540800</v>
      </c>
      <c r="P40" s="56"/>
      <c r="Q40" s="26">
        <v>535826125</v>
      </c>
    </row>
    <row r="41" spans="1:17" ht="21.75" customHeight="1" x14ac:dyDescent="0.2">
      <c r="A41" s="9" t="s">
        <v>173</v>
      </c>
      <c r="C41" s="26">
        <v>0</v>
      </c>
      <c r="D41" s="56"/>
      <c r="E41" s="26">
        <v>0</v>
      </c>
      <c r="F41" s="56"/>
      <c r="G41" s="26">
        <v>0</v>
      </c>
      <c r="H41" s="56"/>
      <c r="I41" s="26">
        <v>0</v>
      </c>
      <c r="J41" s="56"/>
      <c r="K41" s="26">
        <v>6000000</v>
      </c>
      <c r="L41" s="56"/>
      <c r="M41" s="26">
        <v>89780590084</v>
      </c>
      <c r="N41" s="56"/>
      <c r="O41" s="26">
        <v>86744243400</v>
      </c>
      <c r="P41" s="56"/>
      <c r="Q41" s="26">
        <v>3036346684</v>
      </c>
    </row>
    <row r="42" spans="1:17" ht="21.75" customHeight="1" x14ac:dyDescent="0.2">
      <c r="A42" s="9" t="s">
        <v>174</v>
      </c>
      <c r="C42" s="26">
        <v>0</v>
      </c>
      <c r="D42" s="56"/>
      <c r="E42" s="26">
        <v>0</v>
      </c>
      <c r="F42" s="56"/>
      <c r="G42" s="26">
        <v>0</v>
      </c>
      <c r="H42" s="56"/>
      <c r="I42" s="26">
        <v>0</v>
      </c>
      <c r="J42" s="56"/>
      <c r="K42" s="26">
        <v>38</v>
      </c>
      <c r="L42" s="56"/>
      <c r="M42" s="26">
        <v>23573673</v>
      </c>
      <c r="N42" s="56"/>
      <c r="O42" s="26">
        <v>22573823</v>
      </c>
      <c r="P42" s="56"/>
      <c r="Q42" s="26">
        <v>999850</v>
      </c>
    </row>
    <row r="43" spans="1:17" ht="21.75" customHeight="1" x14ac:dyDescent="0.2">
      <c r="A43" s="9" t="s">
        <v>175</v>
      </c>
      <c r="C43" s="26">
        <v>0</v>
      </c>
      <c r="D43" s="56"/>
      <c r="E43" s="26">
        <v>0</v>
      </c>
      <c r="F43" s="56"/>
      <c r="G43" s="26">
        <v>0</v>
      </c>
      <c r="H43" s="56"/>
      <c r="I43" s="26">
        <v>0</v>
      </c>
      <c r="J43" s="56"/>
      <c r="K43" s="26">
        <v>2348767</v>
      </c>
      <c r="L43" s="56"/>
      <c r="M43" s="26">
        <v>3009341201</v>
      </c>
      <c r="N43" s="56"/>
      <c r="O43" s="26">
        <v>4008650973</v>
      </c>
      <c r="P43" s="56"/>
      <c r="Q43" s="26">
        <v>-999309772</v>
      </c>
    </row>
    <row r="44" spans="1:17" ht="21.75" customHeight="1" x14ac:dyDescent="0.2">
      <c r="A44" s="9" t="s">
        <v>176</v>
      </c>
      <c r="C44" s="26">
        <v>0</v>
      </c>
      <c r="D44" s="56"/>
      <c r="E44" s="26">
        <v>0</v>
      </c>
      <c r="F44" s="56"/>
      <c r="G44" s="26">
        <v>0</v>
      </c>
      <c r="H44" s="56"/>
      <c r="I44" s="26">
        <v>0</v>
      </c>
      <c r="J44" s="56"/>
      <c r="K44" s="26">
        <v>440367</v>
      </c>
      <c r="L44" s="56"/>
      <c r="M44" s="26">
        <v>1013713312</v>
      </c>
      <c r="N44" s="56"/>
      <c r="O44" s="26">
        <v>1058324296</v>
      </c>
      <c r="P44" s="56"/>
      <c r="Q44" s="26">
        <v>-44610984</v>
      </c>
    </row>
    <row r="45" spans="1:17" ht="21.75" customHeight="1" x14ac:dyDescent="0.2">
      <c r="A45" s="9" t="s">
        <v>177</v>
      </c>
      <c r="C45" s="26">
        <v>0</v>
      </c>
      <c r="D45" s="56"/>
      <c r="E45" s="26">
        <v>0</v>
      </c>
      <c r="F45" s="56"/>
      <c r="G45" s="26">
        <v>0</v>
      </c>
      <c r="H45" s="56"/>
      <c r="I45" s="26">
        <v>0</v>
      </c>
      <c r="J45" s="56"/>
      <c r="K45" s="26">
        <v>5000000</v>
      </c>
      <c r="L45" s="56"/>
      <c r="M45" s="26">
        <v>28719391383</v>
      </c>
      <c r="N45" s="56"/>
      <c r="O45" s="26">
        <v>34084474500</v>
      </c>
      <c r="P45" s="56"/>
      <c r="Q45" s="26">
        <v>-5365083117</v>
      </c>
    </row>
    <row r="46" spans="1:17" ht="21.75" customHeight="1" x14ac:dyDescent="0.2">
      <c r="A46" s="9" t="s">
        <v>178</v>
      </c>
      <c r="C46" s="26">
        <v>0</v>
      </c>
      <c r="D46" s="56"/>
      <c r="E46" s="26">
        <v>0</v>
      </c>
      <c r="F46" s="56"/>
      <c r="G46" s="26">
        <v>0</v>
      </c>
      <c r="H46" s="56"/>
      <c r="I46" s="26">
        <v>0</v>
      </c>
      <c r="J46" s="56"/>
      <c r="K46" s="26">
        <v>5099672</v>
      </c>
      <c r="L46" s="56"/>
      <c r="M46" s="26">
        <v>66916688092</v>
      </c>
      <c r="N46" s="56"/>
      <c r="O46" s="26">
        <v>70345265022</v>
      </c>
      <c r="P46" s="56"/>
      <c r="Q46" s="26">
        <v>-3428576930</v>
      </c>
    </row>
    <row r="47" spans="1:17" ht="21.75" customHeight="1" x14ac:dyDescent="0.2">
      <c r="A47" s="9" t="s">
        <v>179</v>
      </c>
      <c r="C47" s="26">
        <v>0</v>
      </c>
      <c r="D47" s="56"/>
      <c r="E47" s="26">
        <v>0</v>
      </c>
      <c r="F47" s="56"/>
      <c r="G47" s="26">
        <v>0</v>
      </c>
      <c r="H47" s="56"/>
      <c r="I47" s="26">
        <v>0</v>
      </c>
      <c r="J47" s="56"/>
      <c r="K47" s="26">
        <v>197658</v>
      </c>
      <c r="L47" s="56"/>
      <c r="M47" s="26">
        <v>67006062</v>
      </c>
      <c r="N47" s="56"/>
      <c r="O47" s="26">
        <v>52992689</v>
      </c>
      <c r="P47" s="56"/>
      <c r="Q47" s="26">
        <v>14013373</v>
      </c>
    </row>
    <row r="48" spans="1:17" ht="21.75" customHeight="1" x14ac:dyDescent="0.2">
      <c r="A48" s="9" t="s">
        <v>52</v>
      </c>
      <c r="C48" s="26">
        <v>0</v>
      </c>
      <c r="D48" s="56"/>
      <c r="E48" s="26">
        <v>0</v>
      </c>
      <c r="F48" s="56"/>
      <c r="G48" s="26">
        <v>0</v>
      </c>
      <c r="H48" s="56"/>
      <c r="I48" s="26">
        <v>0</v>
      </c>
      <c r="J48" s="56"/>
      <c r="K48" s="26">
        <v>16205</v>
      </c>
      <c r="L48" s="56"/>
      <c r="M48" s="26">
        <v>394933363902</v>
      </c>
      <c r="N48" s="56"/>
      <c r="O48" s="26">
        <v>406992109492</v>
      </c>
      <c r="P48" s="56"/>
      <c r="Q48" s="26">
        <v>-12058745590</v>
      </c>
    </row>
    <row r="49" spans="1:17" ht="21.75" customHeight="1" x14ac:dyDescent="0.2">
      <c r="A49" s="9" t="s">
        <v>180</v>
      </c>
      <c r="C49" s="26">
        <v>0</v>
      </c>
      <c r="D49" s="56"/>
      <c r="E49" s="26">
        <v>0</v>
      </c>
      <c r="F49" s="56"/>
      <c r="G49" s="26">
        <v>0</v>
      </c>
      <c r="H49" s="56"/>
      <c r="I49" s="26">
        <v>0</v>
      </c>
      <c r="J49" s="56"/>
      <c r="K49" s="26">
        <v>1069344</v>
      </c>
      <c r="L49" s="56"/>
      <c r="M49" s="26">
        <v>512215776</v>
      </c>
      <c r="N49" s="56"/>
      <c r="O49" s="26">
        <v>427993068</v>
      </c>
      <c r="P49" s="56"/>
      <c r="Q49" s="26">
        <v>84222708</v>
      </c>
    </row>
    <row r="50" spans="1:17" ht="21.75" customHeight="1" x14ac:dyDescent="0.2">
      <c r="A50" s="9" t="s">
        <v>181</v>
      </c>
      <c r="C50" s="26">
        <v>0</v>
      </c>
      <c r="D50" s="56"/>
      <c r="E50" s="26">
        <v>0</v>
      </c>
      <c r="F50" s="56"/>
      <c r="G50" s="26">
        <v>0</v>
      </c>
      <c r="H50" s="56"/>
      <c r="I50" s="26">
        <v>0</v>
      </c>
      <c r="J50" s="56"/>
      <c r="K50" s="26">
        <v>8865604</v>
      </c>
      <c r="L50" s="56"/>
      <c r="M50" s="26">
        <v>27837803562</v>
      </c>
      <c r="N50" s="56"/>
      <c r="O50" s="26">
        <v>24853729717</v>
      </c>
      <c r="P50" s="56"/>
      <c r="Q50" s="26">
        <v>2984073845</v>
      </c>
    </row>
    <row r="51" spans="1:17" ht="21.75" customHeight="1" x14ac:dyDescent="0.2">
      <c r="A51" s="9" t="s">
        <v>182</v>
      </c>
      <c r="C51" s="26">
        <v>0</v>
      </c>
      <c r="D51" s="56"/>
      <c r="E51" s="26">
        <v>0</v>
      </c>
      <c r="F51" s="56"/>
      <c r="G51" s="26">
        <v>0</v>
      </c>
      <c r="H51" s="56"/>
      <c r="I51" s="26">
        <v>0</v>
      </c>
      <c r="J51" s="56"/>
      <c r="K51" s="26">
        <v>6087582</v>
      </c>
      <c r="L51" s="56"/>
      <c r="M51" s="26">
        <v>3348170100</v>
      </c>
      <c r="N51" s="56"/>
      <c r="O51" s="26">
        <v>2891788321</v>
      </c>
      <c r="P51" s="56"/>
      <c r="Q51" s="26">
        <v>456381779</v>
      </c>
    </row>
    <row r="52" spans="1:17" ht="21.75" customHeight="1" x14ac:dyDescent="0.2">
      <c r="A52" s="9" t="s">
        <v>63</v>
      </c>
      <c r="C52" s="26">
        <v>0</v>
      </c>
      <c r="D52" s="56"/>
      <c r="E52" s="26">
        <v>0</v>
      </c>
      <c r="F52" s="56"/>
      <c r="G52" s="26">
        <v>0</v>
      </c>
      <c r="H52" s="56"/>
      <c r="I52" s="26">
        <v>0</v>
      </c>
      <c r="J52" s="56"/>
      <c r="K52" s="26">
        <v>17544000</v>
      </c>
      <c r="L52" s="56"/>
      <c r="M52" s="26">
        <v>49316543736</v>
      </c>
      <c r="N52" s="56"/>
      <c r="O52" s="26">
        <v>33912613336</v>
      </c>
      <c r="P52" s="56"/>
      <c r="Q52" s="26">
        <v>15403930400</v>
      </c>
    </row>
    <row r="53" spans="1:17" ht="21.75" customHeight="1" x14ac:dyDescent="0.2">
      <c r="A53" s="9" t="s">
        <v>183</v>
      </c>
      <c r="C53" s="26">
        <v>0</v>
      </c>
      <c r="D53" s="56"/>
      <c r="E53" s="26">
        <v>0</v>
      </c>
      <c r="F53" s="56"/>
      <c r="G53" s="26">
        <v>0</v>
      </c>
      <c r="H53" s="56"/>
      <c r="I53" s="26">
        <v>0</v>
      </c>
      <c r="J53" s="56"/>
      <c r="K53" s="26">
        <v>600000</v>
      </c>
      <c r="L53" s="56"/>
      <c r="M53" s="26">
        <v>39287938420</v>
      </c>
      <c r="N53" s="56"/>
      <c r="O53" s="26">
        <v>26571006060</v>
      </c>
      <c r="P53" s="56"/>
      <c r="Q53" s="26">
        <v>12716932360</v>
      </c>
    </row>
    <row r="54" spans="1:17" ht="21.75" customHeight="1" x14ac:dyDescent="0.2">
      <c r="A54" s="9" t="s">
        <v>184</v>
      </c>
      <c r="C54" s="26">
        <v>0</v>
      </c>
      <c r="D54" s="56"/>
      <c r="E54" s="26">
        <v>0</v>
      </c>
      <c r="F54" s="56"/>
      <c r="G54" s="26">
        <v>0</v>
      </c>
      <c r="H54" s="56"/>
      <c r="I54" s="26">
        <v>0</v>
      </c>
      <c r="J54" s="56"/>
      <c r="K54" s="26">
        <v>11044000</v>
      </c>
      <c r="L54" s="56"/>
      <c r="M54" s="26">
        <v>496980000</v>
      </c>
      <c r="N54" s="56"/>
      <c r="O54" s="26">
        <v>1786686175</v>
      </c>
      <c r="P54" s="56"/>
      <c r="Q54" s="26">
        <v>-1289706175</v>
      </c>
    </row>
    <row r="55" spans="1:17" ht="21.75" customHeight="1" x14ac:dyDescent="0.2">
      <c r="A55" s="9" t="s">
        <v>189</v>
      </c>
      <c r="C55" s="26">
        <v>0</v>
      </c>
      <c r="D55" s="56"/>
      <c r="E55" s="26">
        <v>0</v>
      </c>
      <c r="F55" s="56"/>
      <c r="G55" s="26">
        <v>0</v>
      </c>
      <c r="H55" s="56"/>
      <c r="I55" s="26">
        <v>0</v>
      </c>
      <c r="J55" s="56"/>
      <c r="K55" s="26">
        <v>100000</v>
      </c>
      <c r="L55" s="56"/>
      <c r="M55" s="26">
        <v>82219268950</v>
      </c>
      <c r="N55" s="56"/>
      <c r="O55" s="26">
        <v>81444261250</v>
      </c>
      <c r="P55" s="56"/>
      <c r="Q55" s="26">
        <v>775007700</v>
      </c>
    </row>
    <row r="56" spans="1:17" ht="21.75" customHeight="1" x14ac:dyDescent="0.2">
      <c r="A56" s="9" t="s">
        <v>190</v>
      </c>
      <c r="C56" s="26">
        <v>0</v>
      </c>
      <c r="D56" s="56"/>
      <c r="E56" s="26">
        <v>0</v>
      </c>
      <c r="F56" s="56"/>
      <c r="G56" s="26">
        <v>0</v>
      </c>
      <c r="H56" s="56"/>
      <c r="I56" s="26">
        <v>0</v>
      </c>
      <c r="J56" s="56"/>
      <c r="K56" s="26">
        <v>120000</v>
      </c>
      <c r="L56" s="56"/>
      <c r="M56" s="26">
        <v>118103423250</v>
      </c>
      <c r="N56" s="56"/>
      <c r="O56" s="26">
        <v>117708530625</v>
      </c>
      <c r="P56" s="56"/>
      <c r="Q56" s="26">
        <v>394892625</v>
      </c>
    </row>
    <row r="57" spans="1:17" ht="21.75" customHeight="1" x14ac:dyDescent="0.2">
      <c r="A57" s="12" t="s">
        <v>191</v>
      </c>
      <c r="C57" s="57">
        <v>0</v>
      </c>
      <c r="D57" s="56"/>
      <c r="E57" s="57">
        <v>0</v>
      </c>
      <c r="F57" s="56"/>
      <c r="G57" s="57">
        <v>0</v>
      </c>
      <c r="H57" s="56"/>
      <c r="I57" s="57">
        <v>0</v>
      </c>
      <c r="J57" s="56"/>
      <c r="K57" s="57">
        <v>10000</v>
      </c>
      <c r="L57" s="56"/>
      <c r="M57" s="57">
        <v>9904611438</v>
      </c>
      <c r="N57" s="56"/>
      <c r="O57" s="57">
        <v>9895377687</v>
      </c>
      <c r="P57" s="56"/>
      <c r="Q57" s="57">
        <v>9233751</v>
      </c>
    </row>
    <row r="58" spans="1:17" s="22" customFormat="1" ht="21.75" customHeight="1" thickBot="1" x14ac:dyDescent="0.25">
      <c r="A58" s="15" t="s">
        <v>75</v>
      </c>
      <c r="C58" s="45">
        <f>SUM(C8:C57)</f>
        <v>67189720</v>
      </c>
      <c r="D58" s="58"/>
      <c r="E58" s="45">
        <f>SUM(E8:E57)</f>
        <v>1030535184017</v>
      </c>
      <c r="F58" s="58"/>
      <c r="G58" s="45">
        <f>SUM(G8:G57)</f>
        <v>818629338122</v>
      </c>
      <c r="H58" s="58"/>
      <c r="I58" s="45">
        <f>SUM(I8:I57)</f>
        <v>211905845895</v>
      </c>
      <c r="J58" s="58"/>
      <c r="K58" s="45">
        <f>SUM(K8:K57)</f>
        <v>200690525</v>
      </c>
      <c r="L58" s="58"/>
      <c r="M58" s="45">
        <f>SUM(M8:M57)</f>
        <v>2425049316095</v>
      </c>
      <c r="N58" s="58"/>
      <c r="O58" s="45">
        <f>SUM(O8:O57)</f>
        <v>2183760413983</v>
      </c>
      <c r="P58" s="58"/>
      <c r="Q58" s="45">
        <f>SUM(Q8:Q57)</f>
        <v>241288902112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62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8.42578125" bestFit="1" customWidth="1"/>
    <col min="2" max="2" width="1.28515625" customWidth="1"/>
    <col min="3" max="3" width="12" bestFit="1" customWidth="1"/>
    <col min="4" max="4" width="1.28515625" customWidth="1"/>
    <col min="5" max="5" width="12" bestFit="1" customWidth="1"/>
    <col min="6" max="6" width="1.28515625" customWidth="1"/>
    <col min="7" max="7" width="14" bestFit="1" customWidth="1"/>
    <col min="8" max="8" width="1.28515625" customWidth="1"/>
    <col min="9" max="9" width="10.85546875" bestFit="1" customWidth="1"/>
    <col min="10" max="10" width="1.28515625" customWidth="1"/>
    <col min="11" max="11" width="18" bestFit="1" customWidth="1"/>
    <col min="12" max="12" width="1.28515625" customWidth="1"/>
    <col min="13" max="13" width="18.42578125" bestFit="1" customWidth="1"/>
    <col min="14" max="14" width="1.28515625" customWidth="1"/>
    <col min="15" max="15" width="19" bestFit="1" customWidth="1"/>
    <col min="16" max="16" width="1.28515625" customWidth="1"/>
    <col min="17" max="17" width="13.28515625" bestFit="1" customWidth="1"/>
    <col min="18" max="18" width="1.28515625" customWidth="1"/>
    <col min="19" max="19" width="12.5703125" bestFit="1" customWidth="1"/>
    <col min="20" max="20" width="1.28515625" customWidth="1"/>
    <col min="21" max="21" width="18.28515625" bestFit="1" customWidth="1"/>
    <col min="22" max="22" width="1.28515625" customWidth="1"/>
    <col min="23" max="23" width="16.5703125" bestFit="1" customWidth="1"/>
    <col min="24" max="24" width="1.28515625" customWidth="1"/>
    <col min="25" max="25" width="17.28515625" bestFit="1" customWidth="1"/>
    <col min="26" max="26" width="0.28515625" customWidth="1"/>
  </cols>
  <sheetData>
    <row r="1" spans="1:25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 ht="7.35" customHeight="1" x14ac:dyDescent="0.2"/>
    <row r="5" spans="1:25" ht="14.45" customHeight="1" x14ac:dyDescent="0.2">
      <c r="A5" s="66" t="s">
        <v>227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ht="7.35" customHeight="1" x14ac:dyDescent="0.2"/>
    <row r="7" spans="1:25" ht="14.45" customHeight="1" x14ac:dyDescent="0.2">
      <c r="E7" s="67" t="s">
        <v>158</v>
      </c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Y7" s="3" t="s">
        <v>159</v>
      </c>
    </row>
    <row r="8" spans="1:25" ht="29.1" customHeight="1" x14ac:dyDescent="0.2">
      <c r="A8" s="3" t="s">
        <v>228</v>
      </c>
      <c r="C8" s="3" t="s">
        <v>229</v>
      </c>
      <c r="E8" s="18" t="s">
        <v>78</v>
      </c>
      <c r="F8" s="4"/>
      <c r="G8" s="18" t="s">
        <v>13</v>
      </c>
      <c r="H8" s="4"/>
      <c r="I8" s="18" t="s">
        <v>77</v>
      </c>
      <c r="J8" s="4"/>
      <c r="K8" s="18" t="s">
        <v>230</v>
      </c>
      <c r="L8" s="4"/>
      <c r="M8" s="18" t="s">
        <v>231</v>
      </c>
      <c r="N8" s="4"/>
      <c r="O8" s="18" t="s">
        <v>232</v>
      </c>
      <c r="P8" s="4"/>
      <c r="Q8" s="18" t="s">
        <v>233</v>
      </c>
      <c r="R8" s="4"/>
      <c r="S8" s="18" t="s">
        <v>234</v>
      </c>
      <c r="T8" s="4"/>
      <c r="U8" s="18" t="s">
        <v>235</v>
      </c>
      <c r="V8" s="4"/>
      <c r="W8" s="18" t="s">
        <v>236</v>
      </c>
      <c r="Y8" s="18" t="s">
        <v>236</v>
      </c>
    </row>
    <row r="9" spans="1:25" ht="21.75" customHeight="1" x14ac:dyDescent="0.2">
      <c r="A9" s="6" t="s">
        <v>237</v>
      </c>
      <c r="C9" s="6" t="s">
        <v>238</v>
      </c>
      <c r="E9" s="6" t="s">
        <v>239</v>
      </c>
      <c r="G9" s="55">
        <v>30000000</v>
      </c>
      <c r="H9" s="56"/>
      <c r="I9" s="55">
        <v>5</v>
      </c>
      <c r="J9" s="56"/>
      <c r="K9" s="55">
        <v>150000000</v>
      </c>
      <c r="L9" s="56"/>
      <c r="M9" s="55">
        <v>869340960</v>
      </c>
      <c r="N9" s="56"/>
      <c r="O9" s="55">
        <v>0</v>
      </c>
      <c r="P9" s="56"/>
      <c r="Q9" s="55">
        <v>113460</v>
      </c>
      <c r="R9" s="56"/>
      <c r="S9" s="55">
        <v>0</v>
      </c>
      <c r="T9" s="56"/>
      <c r="U9" s="55">
        <v>1011900</v>
      </c>
      <c r="V9" s="56"/>
      <c r="W9" s="55">
        <v>719227500</v>
      </c>
      <c r="X9" s="56"/>
      <c r="Y9" s="55">
        <v>719227500</v>
      </c>
    </row>
    <row r="10" spans="1:25" ht="21.75" customHeight="1" x14ac:dyDescent="0.2">
      <c r="A10" s="9" t="s">
        <v>237</v>
      </c>
      <c r="C10" s="9" t="s">
        <v>240</v>
      </c>
      <c r="E10" s="9" t="s">
        <v>89</v>
      </c>
      <c r="G10" s="26">
        <v>5000000</v>
      </c>
      <c r="H10" s="56"/>
      <c r="I10" s="26">
        <v>128</v>
      </c>
      <c r="J10" s="56"/>
      <c r="K10" s="26">
        <v>640000000</v>
      </c>
      <c r="L10" s="56"/>
      <c r="M10" s="26">
        <v>644511415</v>
      </c>
      <c r="N10" s="56"/>
      <c r="O10" s="26">
        <v>0</v>
      </c>
      <c r="P10" s="56"/>
      <c r="Q10" s="26">
        <v>484753</v>
      </c>
      <c r="R10" s="56"/>
      <c r="S10" s="26">
        <v>0</v>
      </c>
      <c r="T10" s="56"/>
      <c r="U10" s="26">
        <v>4360753</v>
      </c>
      <c r="V10" s="56"/>
      <c r="W10" s="26">
        <v>4026662</v>
      </c>
      <c r="X10" s="56"/>
      <c r="Y10" s="26">
        <v>4026662</v>
      </c>
    </row>
    <row r="11" spans="1:25" ht="21.75" customHeight="1" x14ac:dyDescent="0.2">
      <c r="A11" s="9" t="s">
        <v>237</v>
      </c>
      <c r="C11" s="9" t="s">
        <v>241</v>
      </c>
      <c r="E11" s="9" t="s">
        <v>242</v>
      </c>
      <c r="G11" s="26">
        <v>8000000</v>
      </c>
      <c r="H11" s="56"/>
      <c r="I11" s="26">
        <v>85.25</v>
      </c>
      <c r="J11" s="56"/>
      <c r="K11" s="26">
        <v>682000000</v>
      </c>
      <c r="L11" s="56"/>
      <c r="M11" s="26">
        <v>351733361</v>
      </c>
      <c r="N11" s="56"/>
      <c r="O11" s="26">
        <v>0</v>
      </c>
      <c r="P11" s="56"/>
      <c r="Q11" s="26">
        <v>516560</v>
      </c>
      <c r="R11" s="56"/>
      <c r="S11" s="26">
        <v>0</v>
      </c>
      <c r="T11" s="56"/>
      <c r="U11" s="26">
        <v>6026080</v>
      </c>
      <c r="V11" s="56"/>
      <c r="W11" s="26">
        <v>-330783199</v>
      </c>
      <c r="X11" s="56"/>
      <c r="Y11" s="26">
        <v>-330783199</v>
      </c>
    </row>
    <row r="12" spans="1:25" ht="21.75" customHeight="1" x14ac:dyDescent="0.2">
      <c r="A12" s="9" t="s">
        <v>237</v>
      </c>
      <c r="C12" s="9" t="s">
        <v>241</v>
      </c>
      <c r="E12" s="9" t="s">
        <v>89</v>
      </c>
      <c r="G12" s="26">
        <v>103000000</v>
      </c>
      <c r="H12" s="56"/>
      <c r="I12" s="26">
        <v>124.7855</v>
      </c>
      <c r="J12" s="56"/>
      <c r="K12" s="26">
        <v>12852906500</v>
      </c>
      <c r="L12" s="56"/>
      <c r="M12" s="26">
        <v>8583587021</v>
      </c>
      <c r="N12" s="56"/>
      <c r="O12" s="26">
        <v>0</v>
      </c>
      <c r="P12" s="56"/>
      <c r="Q12" s="26">
        <v>9735606</v>
      </c>
      <c r="R12" s="56"/>
      <c r="S12" s="26">
        <v>0</v>
      </c>
      <c r="T12" s="56"/>
      <c r="U12" s="26">
        <v>6026080</v>
      </c>
      <c r="V12" s="56"/>
      <c r="W12" s="26">
        <v>-4279055085</v>
      </c>
      <c r="X12" s="56"/>
      <c r="Y12" s="26">
        <v>-330783199</v>
      </c>
    </row>
    <row r="13" spans="1:25" ht="21.75" customHeight="1" x14ac:dyDescent="0.2">
      <c r="A13" s="9" t="s">
        <v>237</v>
      </c>
      <c r="C13" s="9" t="s">
        <v>243</v>
      </c>
      <c r="E13" s="9" t="s">
        <v>89</v>
      </c>
      <c r="G13" s="26">
        <v>8000000</v>
      </c>
      <c r="H13" s="56"/>
      <c r="I13" s="26">
        <v>269.9939</v>
      </c>
      <c r="J13" s="56"/>
      <c r="K13" s="26">
        <v>2159951200</v>
      </c>
      <c r="L13" s="56"/>
      <c r="M13" s="26">
        <v>1878575902</v>
      </c>
      <c r="N13" s="56"/>
      <c r="O13" s="26">
        <v>0</v>
      </c>
      <c r="P13" s="56"/>
      <c r="Q13" s="26">
        <v>1636107</v>
      </c>
      <c r="R13" s="56"/>
      <c r="S13" s="26">
        <v>0</v>
      </c>
      <c r="T13" s="56"/>
      <c r="U13" s="26">
        <v>4671283</v>
      </c>
      <c r="V13" s="56"/>
      <c r="W13" s="26">
        <v>-283011405</v>
      </c>
      <c r="X13" s="56"/>
      <c r="Y13" s="26">
        <v>-283011405</v>
      </c>
    </row>
    <row r="14" spans="1:25" ht="21.75" customHeight="1" x14ac:dyDescent="0.2">
      <c r="A14" s="9" t="s">
        <v>237</v>
      </c>
      <c r="C14" s="9" t="s">
        <v>243</v>
      </c>
      <c r="E14" s="9" t="s">
        <v>244</v>
      </c>
      <c r="G14" s="26">
        <v>11000000</v>
      </c>
      <c r="H14" s="56"/>
      <c r="I14" s="26">
        <v>98.909099999999995</v>
      </c>
      <c r="J14" s="56"/>
      <c r="K14" s="26">
        <v>1088000100</v>
      </c>
      <c r="L14" s="56"/>
      <c r="M14" s="26">
        <v>868341738</v>
      </c>
      <c r="N14" s="56"/>
      <c r="O14" s="26">
        <v>0</v>
      </c>
      <c r="P14" s="56"/>
      <c r="Q14" s="26">
        <v>824071</v>
      </c>
      <c r="R14" s="56"/>
      <c r="S14" s="26">
        <v>0</v>
      </c>
      <c r="T14" s="56"/>
      <c r="U14" s="26">
        <v>4671283</v>
      </c>
      <c r="V14" s="56"/>
      <c r="W14" s="26">
        <v>-220482433</v>
      </c>
      <c r="X14" s="56"/>
      <c r="Y14" s="26">
        <v>-283011405</v>
      </c>
    </row>
    <row r="15" spans="1:25" ht="21.75" customHeight="1" x14ac:dyDescent="0.2">
      <c r="A15" s="9" t="s">
        <v>245</v>
      </c>
      <c r="C15" s="9" t="s">
        <v>246</v>
      </c>
      <c r="E15" s="9" t="s">
        <v>9</v>
      </c>
      <c r="G15" s="26">
        <v>51000000</v>
      </c>
      <c r="H15" s="56"/>
      <c r="I15" s="26">
        <v>18</v>
      </c>
      <c r="J15" s="56"/>
      <c r="K15" s="26">
        <v>918000000</v>
      </c>
      <c r="L15" s="56"/>
      <c r="M15" s="26">
        <v>1885570588</v>
      </c>
      <c r="N15" s="56"/>
      <c r="O15" s="26">
        <v>0</v>
      </c>
      <c r="P15" s="56"/>
      <c r="Q15" s="26">
        <v>695172</v>
      </c>
      <c r="R15" s="56"/>
      <c r="S15" s="26">
        <v>0</v>
      </c>
      <c r="T15" s="56"/>
      <c r="U15" s="26">
        <v>4175178</v>
      </c>
      <c r="V15" s="56"/>
      <c r="W15" s="26">
        <v>966875416</v>
      </c>
      <c r="X15" s="56"/>
      <c r="Y15" s="26">
        <v>966875416</v>
      </c>
    </row>
    <row r="16" spans="1:25" ht="21.75" customHeight="1" x14ac:dyDescent="0.2">
      <c r="A16" s="9" t="s">
        <v>245</v>
      </c>
      <c r="C16" s="9" t="s">
        <v>246</v>
      </c>
      <c r="E16" s="9" t="s">
        <v>244</v>
      </c>
      <c r="G16" s="26">
        <v>16000000</v>
      </c>
      <c r="H16" s="56"/>
      <c r="I16" s="26">
        <v>50</v>
      </c>
      <c r="J16" s="56"/>
      <c r="K16" s="26">
        <v>800000000</v>
      </c>
      <c r="L16" s="56"/>
      <c r="M16" s="26">
        <v>767418240</v>
      </c>
      <c r="N16" s="56"/>
      <c r="O16" s="26">
        <v>0</v>
      </c>
      <c r="P16" s="56"/>
      <c r="Q16" s="26">
        <v>605966</v>
      </c>
      <c r="R16" s="56"/>
      <c r="S16" s="26">
        <v>0</v>
      </c>
      <c r="T16" s="56"/>
      <c r="U16" s="26">
        <v>4175178</v>
      </c>
      <c r="V16" s="56"/>
      <c r="W16" s="26">
        <v>-33187726</v>
      </c>
      <c r="X16" s="56"/>
      <c r="Y16" s="26">
        <v>966875416</v>
      </c>
    </row>
    <row r="17" spans="1:25" ht="21.75" customHeight="1" x14ac:dyDescent="0.2">
      <c r="A17" s="9" t="s">
        <v>245</v>
      </c>
      <c r="C17" s="9" t="s">
        <v>247</v>
      </c>
      <c r="E17" s="9" t="s">
        <v>89</v>
      </c>
      <c r="G17" s="26">
        <v>44082000</v>
      </c>
      <c r="H17" s="56"/>
      <c r="I17" s="26">
        <v>111.77200000000001</v>
      </c>
      <c r="J17" s="56"/>
      <c r="K17" s="26">
        <v>4927133304</v>
      </c>
      <c r="L17" s="56"/>
      <c r="M17" s="26">
        <v>4184617754</v>
      </c>
      <c r="N17" s="56"/>
      <c r="O17" s="26">
        <v>0</v>
      </c>
      <c r="P17" s="56"/>
      <c r="Q17" s="26">
        <v>3732006</v>
      </c>
      <c r="R17" s="56"/>
      <c r="S17" s="26">
        <v>0</v>
      </c>
      <c r="T17" s="56"/>
      <c r="U17" s="26">
        <v>2543836</v>
      </c>
      <c r="V17" s="56"/>
      <c r="W17" s="26">
        <v>-746247556</v>
      </c>
      <c r="X17" s="56"/>
      <c r="Y17" s="26">
        <v>-746247556</v>
      </c>
    </row>
    <row r="18" spans="1:25" ht="21.75" customHeight="1" x14ac:dyDescent="0.2">
      <c r="A18" s="9" t="s">
        <v>245</v>
      </c>
      <c r="C18" s="9" t="s">
        <v>248</v>
      </c>
      <c r="E18" s="9" t="s">
        <v>249</v>
      </c>
      <c r="G18" s="26">
        <v>71100000</v>
      </c>
      <c r="H18" s="56"/>
      <c r="I18" s="26">
        <v>4.5999999999999996</v>
      </c>
      <c r="J18" s="56"/>
      <c r="K18" s="26">
        <v>327060000</v>
      </c>
      <c r="L18" s="56"/>
      <c r="M18" s="26">
        <v>781507551</v>
      </c>
      <c r="N18" s="56"/>
      <c r="O18" s="26">
        <v>0</v>
      </c>
      <c r="P18" s="56"/>
      <c r="Q18" s="26">
        <v>247470</v>
      </c>
      <c r="R18" s="56"/>
      <c r="S18" s="26">
        <v>0</v>
      </c>
      <c r="T18" s="56"/>
      <c r="U18" s="26">
        <v>3633024</v>
      </c>
      <c r="V18" s="56"/>
      <c r="W18" s="26">
        <v>454200081</v>
      </c>
      <c r="X18" s="56"/>
      <c r="Y18" s="26">
        <v>454200081</v>
      </c>
    </row>
    <row r="19" spans="1:25" ht="21.75" customHeight="1" x14ac:dyDescent="0.2">
      <c r="A19" s="9" t="s">
        <v>245</v>
      </c>
      <c r="C19" s="9" t="s">
        <v>250</v>
      </c>
      <c r="E19" s="9" t="s">
        <v>251</v>
      </c>
      <c r="G19" s="26">
        <v>45504000</v>
      </c>
      <c r="H19" s="56"/>
      <c r="I19" s="26">
        <v>7</v>
      </c>
      <c r="J19" s="56"/>
      <c r="K19" s="26">
        <v>318528000</v>
      </c>
      <c r="L19" s="56"/>
      <c r="M19" s="26">
        <v>2364415608</v>
      </c>
      <c r="N19" s="56"/>
      <c r="O19" s="26">
        <v>0</v>
      </c>
      <c r="P19" s="56"/>
      <c r="Q19" s="26">
        <v>240991</v>
      </c>
      <c r="R19" s="56"/>
      <c r="S19" s="26">
        <v>0</v>
      </c>
      <c r="T19" s="56"/>
      <c r="U19" s="26">
        <v>4865084</v>
      </c>
      <c r="V19" s="56"/>
      <c r="W19" s="26">
        <v>2045646617</v>
      </c>
      <c r="X19" s="56"/>
      <c r="Y19" s="26">
        <v>2045646617</v>
      </c>
    </row>
    <row r="20" spans="1:25" ht="21.75" customHeight="1" x14ac:dyDescent="0.2">
      <c r="A20" s="9" t="s">
        <v>245</v>
      </c>
      <c r="C20" s="9" t="s">
        <v>252</v>
      </c>
      <c r="E20" s="9" t="s">
        <v>251</v>
      </c>
      <c r="G20" s="26">
        <v>99540000</v>
      </c>
      <c r="H20" s="56"/>
      <c r="I20" s="26">
        <v>3.6143000000000001</v>
      </c>
      <c r="J20" s="56"/>
      <c r="K20" s="26">
        <v>359767422</v>
      </c>
      <c r="L20" s="56"/>
      <c r="M20" s="26">
        <v>2586079576</v>
      </c>
      <c r="N20" s="56"/>
      <c r="O20" s="26">
        <v>0</v>
      </c>
      <c r="P20" s="56"/>
      <c r="Q20" s="26">
        <v>272094</v>
      </c>
      <c r="R20" s="56"/>
      <c r="S20" s="26">
        <v>0</v>
      </c>
      <c r="T20" s="56"/>
      <c r="U20" s="26">
        <v>10163044</v>
      </c>
      <c r="V20" s="56"/>
      <c r="W20" s="26">
        <v>2226040060</v>
      </c>
      <c r="X20" s="56"/>
      <c r="Y20" s="26">
        <v>2226040060</v>
      </c>
    </row>
    <row r="21" spans="1:25" ht="21.75" customHeight="1" x14ac:dyDescent="0.2">
      <c r="A21" s="9" t="s">
        <v>253</v>
      </c>
      <c r="C21" s="9" t="s">
        <v>254</v>
      </c>
      <c r="E21" s="9" t="s">
        <v>89</v>
      </c>
      <c r="G21" s="26">
        <v>82000</v>
      </c>
      <c r="H21" s="56"/>
      <c r="I21" s="26">
        <v>0</v>
      </c>
      <c r="J21" s="56"/>
      <c r="K21" s="26">
        <v>0</v>
      </c>
      <c r="L21" s="56"/>
      <c r="M21" s="26">
        <v>4014956</v>
      </c>
      <c r="N21" s="56"/>
      <c r="O21" s="26">
        <v>0</v>
      </c>
      <c r="P21" s="56"/>
      <c r="Q21" s="26">
        <v>0</v>
      </c>
      <c r="R21" s="56"/>
      <c r="S21" s="26">
        <v>0</v>
      </c>
      <c r="T21" s="56"/>
      <c r="U21" s="26">
        <v>11084208</v>
      </c>
      <c r="V21" s="56"/>
      <c r="W21" s="26">
        <v>4014956</v>
      </c>
      <c r="X21" s="56"/>
      <c r="Y21" s="26">
        <v>4014956</v>
      </c>
    </row>
    <row r="22" spans="1:25" ht="21.75" customHeight="1" x14ac:dyDescent="0.2">
      <c r="A22" s="9" t="s">
        <v>253</v>
      </c>
      <c r="C22" s="9" t="s">
        <v>255</v>
      </c>
      <c r="E22" s="9" t="s">
        <v>249</v>
      </c>
      <c r="G22" s="26">
        <v>200000000</v>
      </c>
      <c r="H22" s="56"/>
      <c r="I22" s="26">
        <v>1</v>
      </c>
      <c r="J22" s="56"/>
      <c r="K22" s="26">
        <v>200000000</v>
      </c>
      <c r="L22" s="56"/>
      <c r="M22" s="26">
        <v>1398939563</v>
      </c>
      <c r="N22" s="56"/>
      <c r="O22" s="26">
        <v>0</v>
      </c>
      <c r="P22" s="56"/>
      <c r="Q22" s="26">
        <v>150469</v>
      </c>
      <c r="R22" s="56"/>
      <c r="S22" s="26">
        <v>0</v>
      </c>
      <c r="T22" s="56"/>
      <c r="U22" s="26">
        <v>10824045</v>
      </c>
      <c r="V22" s="56"/>
      <c r="W22" s="26">
        <v>1198789094</v>
      </c>
      <c r="X22" s="56"/>
      <c r="Y22" s="26">
        <v>1198789094</v>
      </c>
    </row>
    <row r="23" spans="1:25" ht="21.75" customHeight="1" x14ac:dyDescent="0.2">
      <c r="A23" s="9" t="s">
        <v>253</v>
      </c>
      <c r="C23" s="9" t="s">
        <v>256</v>
      </c>
      <c r="E23" s="9" t="s">
        <v>89</v>
      </c>
      <c r="G23" s="26">
        <v>14000000</v>
      </c>
      <c r="H23" s="56"/>
      <c r="I23" s="26">
        <v>55</v>
      </c>
      <c r="J23" s="56"/>
      <c r="K23" s="26">
        <v>770000000</v>
      </c>
      <c r="L23" s="56"/>
      <c r="M23" s="26">
        <v>666537172</v>
      </c>
      <c r="N23" s="56"/>
      <c r="O23" s="26">
        <v>0</v>
      </c>
      <c r="P23" s="56"/>
      <c r="Q23" s="26">
        <v>583184</v>
      </c>
      <c r="R23" s="56"/>
      <c r="S23" s="26">
        <v>0</v>
      </c>
      <c r="T23" s="56"/>
      <c r="U23" s="26">
        <v>3187474</v>
      </c>
      <c r="V23" s="56"/>
      <c r="W23" s="26">
        <v>-104046012</v>
      </c>
      <c r="X23" s="56"/>
      <c r="Y23" s="26">
        <v>-104046012</v>
      </c>
    </row>
    <row r="24" spans="1:25" ht="21.75" customHeight="1" x14ac:dyDescent="0.2">
      <c r="A24" s="9" t="s">
        <v>253</v>
      </c>
      <c r="C24" s="9" t="s">
        <v>256</v>
      </c>
      <c r="E24" s="9" t="s">
        <v>244</v>
      </c>
      <c r="G24" s="26">
        <v>1000000</v>
      </c>
      <c r="H24" s="56"/>
      <c r="I24" s="26">
        <v>28</v>
      </c>
      <c r="J24" s="56"/>
      <c r="K24" s="26">
        <v>28000000</v>
      </c>
      <c r="L24" s="56"/>
      <c r="M24" s="26">
        <v>21983335</v>
      </c>
      <c r="N24" s="56"/>
      <c r="O24" s="26">
        <v>0</v>
      </c>
      <c r="P24" s="56"/>
      <c r="Q24" s="26">
        <v>21204</v>
      </c>
      <c r="R24" s="56"/>
      <c r="S24" s="26">
        <v>0</v>
      </c>
      <c r="T24" s="56"/>
      <c r="U24" s="26">
        <v>3187474</v>
      </c>
      <c r="V24" s="56"/>
      <c r="W24" s="26">
        <v>-6037869</v>
      </c>
      <c r="X24" s="56"/>
      <c r="Y24" s="26">
        <v>-104046012</v>
      </c>
    </row>
    <row r="25" spans="1:25" ht="21.75" customHeight="1" x14ac:dyDescent="0.2">
      <c r="A25" s="9" t="s">
        <v>253</v>
      </c>
      <c r="C25" s="9" t="s">
        <v>256</v>
      </c>
      <c r="E25" s="9" t="s">
        <v>9</v>
      </c>
      <c r="G25" s="26">
        <v>171000000</v>
      </c>
      <c r="H25" s="56"/>
      <c r="I25" s="26">
        <v>6</v>
      </c>
      <c r="J25" s="56"/>
      <c r="K25" s="26">
        <v>1026000000</v>
      </c>
      <c r="L25" s="56"/>
      <c r="M25" s="26">
        <v>3246538855</v>
      </c>
      <c r="N25" s="56"/>
      <c r="O25" s="26">
        <v>0</v>
      </c>
      <c r="P25" s="56"/>
      <c r="Q25" s="26">
        <v>776247</v>
      </c>
      <c r="R25" s="56"/>
      <c r="S25" s="26">
        <v>0</v>
      </c>
      <c r="T25" s="56"/>
      <c r="U25" s="26">
        <v>3187474</v>
      </c>
      <c r="V25" s="56"/>
      <c r="W25" s="26">
        <v>2219762608</v>
      </c>
      <c r="X25" s="56"/>
      <c r="Y25" s="26">
        <v>-104046012</v>
      </c>
    </row>
    <row r="26" spans="1:25" ht="21.75" customHeight="1" x14ac:dyDescent="0.2">
      <c r="A26" s="9" t="s">
        <v>253</v>
      </c>
      <c r="C26" s="9" t="s">
        <v>257</v>
      </c>
      <c r="E26" s="9" t="s">
        <v>89</v>
      </c>
      <c r="G26" s="26">
        <v>57000000</v>
      </c>
      <c r="H26" s="56"/>
      <c r="I26" s="26">
        <v>88.2727</v>
      </c>
      <c r="J26" s="56"/>
      <c r="K26" s="26">
        <v>5031543900</v>
      </c>
      <c r="L26" s="56"/>
      <c r="M26" s="26">
        <v>4385675319</v>
      </c>
      <c r="N26" s="56"/>
      <c r="O26" s="26">
        <v>0</v>
      </c>
      <c r="P26" s="56"/>
      <c r="Q26" s="26">
        <v>3811043</v>
      </c>
      <c r="R26" s="56"/>
      <c r="S26" s="26">
        <v>0</v>
      </c>
      <c r="T26" s="56"/>
      <c r="U26" s="26">
        <v>2958936</v>
      </c>
      <c r="V26" s="56"/>
      <c r="W26" s="26">
        <v>-649679624</v>
      </c>
      <c r="X26" s="56"/>
      <c r="Y26" s="26">
        <v>-649679624</v>
      </c>
    </row>
    <row r="27" spans="1:25" ht="21.75" customHeight="1" x14ac:dyDescent="0.2">
      <c r="A27" s="9" t="s">
        <v>253</v>
      </c>
      <c r="C27" s="9" t="s">
        <v>258</v>
      </c>
      <c r="E27" s="9" t="s">
        <v>211</v>
      </c>
      <c r="G27" s="26">
        <v>363000000</v>
      </c>
      <c r="H27" s="56"/>
      <c r="I27" s="26">
        <v>4</v>
      </c>
      <c r="J27" s="56"/>
      <c r="K27" s="26">
        <v>1452000000</v>
      </c>
      <c r="L27" s="56"/>
      <c r="M27" s="26">
        <v>2901800220</v>
      </c>
      <c r="N27" s="56"/>
      <c r="O27" s="26">
        <v>0</v>
      </c>
      <c r="P27" s="56"/>
      <c r="Q27" s="26">
        <v>1099890</v>
      </c>
      <c r="R27" s="56"/>
      <c r="S27" s="26">
        <v>0</v>
      </c>
      <c r="T27" s="56"/>
      <c r="U27" s="26">
        <v>17998105</v>
      </c>
      <c r="V27" s="56"/>
      <c r="W27" s="26">
        <v>1448700330</v>
      </c>
      <c r="X27" s="56"/>
      <c r="Y27" s="26">
        <v>1448700330</v>
      </c>
    </row>
    <row r="28" spans="1:25" ht="21.75" customHeight="1" x14ac:dyDescent="0.2">
      <c r="A28" s="9" t="s">
        <v>253</v>
      </c>
      <c r="C28" s="9" t="s">
        <v>258</v>
      </c>
      <c r="E28" s="9" t="s">
        <v>89</v>
      </c>
      <c r="G28" s="26">
        <v>78040000</v>
      </c>
      <c r="H28" s="56"/>
      <c r="I28" s="26">
        <v>9.3859999999999992</v>
      </c>
      <c r="J28" s="56"/>
      <c r="K28" s="26">
        <v>732483440</v>
      </c>
      <c r="L28" s="56"/>
      <c r="M28" s="26">
        <v>473889853</v>
      </c>
      <c r="N28" s="56"/>
      <c r="O28" s="26">
        <v>0</v>
      </c>
      <c r="P28" s="56"/>
      <c r="Q28" s="26">
        <v>554331</v>
      </c>
      <c r="R28" s="56"/>
      <c r="S28" s="26">
        <v>0</v>
      </c>
      <c r="T28" s="56"/>
      <c r="U28" s="26">
        <v>17998105</v>
      </c>
      <c r="V28" s="56"/>
      <c r="W28" s="26">
        <v>-259147918</v>
      </c>
      <c r="X28" s="56"/>
      <c r="Y28" s="26">
        <v>1448700330</v>
      </c>
    </row>
    <row r="29" spans="1:25" ht="21.75" customHeight="1" x14ac:dyDescent="0.2">
      <c r="A29" s="9" t="s">
        <v>253</v>
      </c>
      <c r="C29" s="9" t="s">
        <v>258</v>
      </c>
      <c r="E29" s="9" t="s">
        <v>242</v>
      </c>
      <c r="G29" s="26">
        <v>229960000</v>
      </c>
      <c r="H29" s="56"/>
      <c r="I29" s="26">
        <v>41.960999999999999</v>
      </c>
      <c r="J29" s="56"/>
      <c r="K29" s="26">
        <v>9649351560</v>
      </c>
      <c r="L29" s="56"/>
      <c r="M29" s="26">
        <v>8502074831</v>
      </c>
      <c r="N29" s="56"/>
      <c r="O29" s="26">
        <v>0</v>
      </c>
      <c r="P29" s="56"/>
      <c r="Q29" s="26">
        <v>7307957</v>
      </c>
      <c r="R29" s="56"/>
      <c r="S29" s="26">
        <v>0</v>
      </c>
      <c r="T29" s="56"/>
      <c r="U29" s="26">
        <v>17998105</v>
      </c>
      <c r="V29" s="56"/>
      <c r="W29" s="26">
        <v>-1154584686</v>
      </c>
      <c r="X29" s="56"/>
      <c r="Y29" s="26">
        <v>1448700330</v>
      </c>
    </row>
    <row r="30" spans="1:25" ht="21.75" customHeight="1" x14ac:dyDescent="0.2">
      <c r="A30" s="9" t="s">
        <v>253</v>
      </c>
      <c r="C30" s="9" t="s">
        <v>254</v>
      </c>
      <c r="E30" s="9" t="s">
        <v>89</v>
      </c>
      <c r="G30" s="26">
        <v>18918000</v>
      </c>
      <c r="H30" s="56"/>
      <c r="I30" s="26">
        <v>500</v>
      </c>
      <c r="J30" s="56"/>
      <c r="K30" s="26">
        <v>9459000000</v>
      </c>
      <c r="L30" s="56"/>
      <c r="M30" s="26">
        <v>926279796</v>
      </c>
      <c r="N30" s="56"/>
      <c r="O30" s="26">
        <v>9914812164</v>
      </c>
      <c r="P30" s="56"/>
      <c r="Q30" s="26">
        <v>4729500</v>
      </c>
      <c r="R30" s="56"/>
      <c r="S30" s="26">
        <v>47295000</v>
      </c>
      <c r="T30" s="56"/>
      <c r="U30" s="26">
        <v>11084208</v>
      </c>
      <c r="V30" s="56"/>
      <c r="W30" s="26">
        <v>418443132</v>
      </c>
      <c r="X30" s="56"/>
      <c r="Y30" s="26">
        <v>418443132</v>
      </c>
    </row>
    <row r="31" spans="1:25" ht="21.75" customHeight="1" x14ac:dyDescent="0.2">
      <c r="A31" s="9" t="s">
        <v>253</v>
      </c>
      <c r="C31" s="9" t="s">
        <v>254</v>
      </c>
      <c r="E31" s="9" t="s">
        <v>89</v>
      </c>
      <c r="G31" s="26">
        <v>141000000</v>
      </c>
      <c r="H31" s="56"/>
      <c r="I31" s="26">
        <v>66.780100000000004</v>
      </c>
      <c r="J31" s="56"/>
      <c r="K31" s="26">
        <v>9415994100</v>
      </c>
      <c r="L31" s="56"/>
      <c r="M31" s="26">
        <v>6903766448</v>
      </c>
      <c r="N31" s="56"/>
      <c r="O31" s="26">
        <v>0</v>
      </c>
      <c r="P31" s="56"/>
      <c r="Q31" s="26">
        <v>7131754</v>
      </c>
      <c r="R31" s="56"/>
      <c r="S31" s="26">
        <v>0</v>
      </c>
      <c r="T31" s="56"/>
      <c r="U31" s="26">
        <v>11084208</v>
      </c>
      <c r="V31" s="56"/>
      <c r="W31" s="26">
        <v>-2519359406</v>
      </c>
      <c r="X31" s="56"/>
      <c r="Y31" s="26">
        <v>-2519359406</v>
      </c>
    </row>
    <row r="32" spans="1:25" ht="21.75" customHeight="1" x14ac:dyDescent="0.2">
      <c r="A32" s="9" t="s">
        <v>259</v>
      </c>
      <c r="C32" s="9" t="s">
        <v>260</v>
      </c>
      <c r="E32" s="9" t="s">
        <v>89</v>
      </c>
      <c r="G32" s="26">
        <v>45000000</v>
      </c>
      <c r="H32" s="56"/>
      <c r="I32" s="26">
        <v>25.375599999999999</v>
      </c>
      <c r="J32" s="56"/>
      <c r="K32" s="26">
        <v>1141902000</v>
      </c>
      <c r="L32" s="56"/>
      <c r="M32" s="26">
        <v>1798636500</v>
      </c>
      <c r="N32" s="56"/>
      <c r="O32" s="26">
        <v>0</v>
      </c>
      <c r="P32" s="56"/>
      <c r="Q32" s="26">
        <v>864864</v>
      </c>
      <c r="R32" s="56"/>
      <c r="S32" s="26">
        <v>0</v>
      </c>
      <c r="T32" s="56"/>
      <c r="U32" s="26">
        <v>2101537</v>
      </c>
      <c r="V32" s="56"/>
      <c r="W32" s="26">
        <v>655869636</v>
      </c>
      <c r="X32" s="56"/>
      <c r="Y32" s="26">
        <v>655869636</v>
      </c>
    </row>
    <row r="33" spans="1:25" ht="21.75" customHeight="1" x14ac:dyDescent="0.2">
      <c r="A33" s="9" t="s">
        <v>259</v>
      </c>
      <c r="C33" s="9" t="s">
        <v>261</v>
      </c>
      <c r="E33" s="9" t="s">
        <v>89</v>
      </c>
      <c r="G33" s="26">
        <v>46000000</v>
      </c>
      <c r="H33" s="56"/>
      <c r="I33" s="26">
        <v>69.158600000000007</v>
      </c>
      <c r="J33" s="56"/>
      <c r="K33" s="26">
        <v>3181295600</v>
      </c>
      <c r="L33" s="56"/>
      <c r="M33" s="26">
        <v>3631247253</v>
      </c>
      <c r="N33" s="56"/>
      <c r="O33" s="26">
        <v>0</v>
      </c>
      <c r="P33" s="56"/>
      <c r="Q33" s="26">
        <v>2409661</v>
      </c>
      <c r="R33" s="56"/>
      <c r="S33" s="26">
        <v>0</v>
      </c>
      <c r="T33" s="56"/>
      <c r="U33" s="26">
        <v>3964335</v>
      </c>
      <c r="V33" s="56"/>
      <c r="W33" s="26">
        <v>447541992</v>
      </c>
      <c r="X33" s="56"/>
      <c r="Y33" s="26">
        <v>447541992</v>
      </c>
    </row>
    <row r="34" spans="1:25" ht="21.75" customHeight="1" x14ac:dyDescent="0.2">
      <c r="A34" s="9" t="s">
        <v>259</v>
      </c>
      <c r="C34" s="9" t="s">
        <v>262</v>
      </c>
      <c r="E34" s="9" t="s">
        <v>89</v>
      </c>
      <c r="G34" s="26">
        <v>51000000</v>
      </c>
      <c r="H34" s="56"/>
      <c r="I34" s="26">
        <v>3.6078000000000001</v>
      </c>
      <c r="J34" s="56"/>
      <c r="K34" s="26">
        <v>183997800</v>
      </c>
      <c r="L34" s="56"/>
      <c r="M34" s="26">
        <v>713459145</v>
      </c>
      <c r="N34" s="56"/>
      <c r="O34" s="26">
        <v>0</v>
      </c>
      <c r="P34" s="56"/>
      <c r="Q34" s="26">
        <v>139062</v>
      </c>
      <c r="R34" s="56"/>
      <c r="S34" s="26">
        <v>0</v>
      </c>
      <c r="T34" s="56"/>
      <c r="U34" s="26">
        <v>2420260</v>
      </c>
      <c r="V34" s="56"/>
      <c r="W34" s="26">
        <v>529322283</v>
      </c>
      <c r="X34" s="56"/>
      <c r="Y34" s="26">
        <v>529322283</v>
      </c>
    </row>
    <row r="35" spans="1:25" ht="21.75" customHeight="1" x14ac:dyDescent="0.2">
      <c r="A35" s="9" t="s">
        <v>259</v>
      </c>
      <c r="C35" s="9" t="s">
        <v>263</v>
      </c>
      <c r="E35" s="9" t="s">
        <v>89</v>
      </c>
      <c r="G35" s="26">
        <v>2000000</v>
      </c>
      <c r="H35" s="56"/>
      <c r="I35" s="26">
        <v>40</v>
      </c>
      <c r="J35" s="56"/>
      <c r="K35" s="26">
        <v>80000000</v>
      </c>
      <c r="L35" s="56"/>
      <c r="M35" s="26">
        <v>65950006</v>
      </c>
      <c r="N35" s="56"/>
      <c r="O35" s="26">
        <v>0</v>
      </c>
      <c r="P35" s="56"/>
      <c r="Q35" s="26">
        <v>60600</v>
      </c>
      <c r="R35" s="56"/>
      <c r="S35" s="26">
        <v>0</v>
      </c>
      <c r="T35" s="56"/>
      <c r="U35" s="26">
        <v>121200</v>
      </c>
      <c r="V35" s="56"/>
      <c r="W35" s="26">
        <v>-14110594</v>
      </c>
      <c r="X35" s="56"/>
      <c r="Y35" s="26">
        <v>-14110594</v>
      </c>
    </row>
    <row r="36" spans="1:25" ht="21.75" customHeight="1" x14ac:dyDescent="0.2">
      <c r="A36" s="9" t="s">
        <v>259</v>
      </c>
      <c r="C36" s="9" t="s">
        <v>264</v>
      </c>
      <c r="E36" s="9" t="s">
        <v>9</v>
      </c>
      <c r="G36" s="26">
        <v>46000000</v>
      </c>
      <c r="H36" s="56"/>
      <c r="I36" s="26">
        <v>20.760899999999999</v>
      </c>
      <c r="J36" s="56"/>
      <c r="K36" s="26">
        <v>955001400</v>
      </c>
      <c r="L36" s="56"/>
      <c r="M36" s="26">
        <v>1424919817</v>
      </c>
      <c r="N36" s="56"/>
      <c r="O36" s="26">
        <v>0</v>
      </c>
      <c r="P36" s="56"/>
      <c r="Q36" s="26">
        <v>723199</v>
      </c>
      <c r="R36" s="56"/>
      <c r="S36" s="26">
        <v>0</v>
      </c>
      <c r="T36" s="56"/>
      <c r="U36" s="26">
        <v>6431712</v>
      </c>
      <c r="V36" s="56"/>
      <c r="W36" s="26">
        <v>469195218</v>
      </c>
      <c r="X36" s="56"/>
      <c r="Y36" s="26">
        <v>469195218</v>
      </c>
    </row>
    <row r="37" spans="1:25" ht="21.75" customHeight="1" x14ac:dyDescent="0.2">
      <c r="A37" s="9" t="s">
        <v>259</v>
      </c>
      <c r="C37" s="9" t="s">
        <v>265</v>
      </c>
      <c r="E37" s="9" t="s">
        <v>9</v>
      </c>
      <c r="G37" s="26">
        <v>5000000</v>
      </c>
      <c r="H37" s="56"/>
      <c r="I37" s="26">
        <v>11</v>
      </c>
      <c r="J37" s="56"/>
      <c r="K37" s="26">
        <v>55000000</v>
      </c>
      <c r="L37" s="56"/>
      <c r="M37" s="26">
        <v>44965915</v>
      </c>
      <c r="N37" s="56"/>
      <c r="O37" s="26">
        <v>0</v>
      </c>
      <c r="P37" s="56"/>
      <c r="Q37" s="26">
        <v>41660</v>
      </c>
      <c r="R37" s="56"/>
      <c r="S37" s="26">
        <v>0</v>
      </c>
      <c r="T37" s="56"/>
      <c r="U37" s="26">
        <v>780215</v>
      </c>
      <c r="V37" s="56"/>
      <c r="W37" s="26">
        <v>-10075745</v>
      </c>
      <c r="X37" s="56"/>
      <c r="Y37" s="26">
        <v>-10075745</v>
      </c>
    </row>
    <row r="38" spans="1:25" ht="21.75" customHeight="1" x14ac:dyDescent="0.2">
      <c r="A38" s="9" t="s">
        <v>259</v>
      </c>
      <c r="C38" s="9" t="s">
        <v>265</v>
      </c>
      <c r="E38" s="9" t="s">
        <v>89</v>
      </c>
      <c r="G38" s="26">
        <v>2000000</v>
      </c>
      <c r="H38" s="56"/>
      <c r="I38" s="26">
        <v>70</v>
      </c>
      <c r="J38" s="56"/>
      <c r="K38" s="26">
        <v>140000000</v>
      </c>
      <c r="L38" s="56"/>
      <c r="M38" s="26">
        <v>141892435</v>
      </c>
      <c r="N38" s="56"/>
      <c r="O38" s="26">
        <v>0</v>
      </c>
      <c r="P38" s="56"/>
      <c r="Q38" s="26">
        <v>106041</v>
      </c>
      <c r="R38" s="56"/>
      <c r="S38" s="26">
        <v>0</v>
      </c>
      <c r="T38" s="56"/>
      <c r="U38" s="26">
        <v>780215</v>
      </c>
      <c r="V38" s="56"/>
      <c r="W38" s="26">
        <v>1786394</v>
      </c>
      <c r="X38" s="56"/>
      <c r="Y38" s="26">
        <v>-10075745</v>
      </c>
    </row>
    <row r="39" spans="1:25" ht="21.75" customHeight="1" x14ac:dyDescent="0.2">
      <c r="A39" s="9" t="s">
        <v>259</v>
      </c>
      <c r="C39" s="9" t="s">
        <v>266</v>
      </c>
      <c r="E39" s="9" t="s">
        <v>249</v>
      </c>
      <c r="G39" s="26">
        <v>17144000</v>
      </c>
      <c r="H39" s="56"/>
      <c r="I39" s="26">
        <v>4</v>
      </c>
      <c r="J39" s="56"/>
      <c r="K39" s="26">
        <v>68576000</v>
      </c>
      <c r="L39" s="56"/>
      <c r="M39" s="26">
        <v>445406350</v>
      </c>
      <c r="N39" s="56"/>
      <c r="O39" s="26">
        <v>0</v>
      </c>
      <c r="P39" s="56"/>
      <c r="Q39" s="26">
        <v>51867</v>
      </c>
      <c r="R39" s="56"/>
      <c r="S39" s="26">
        <v>0</v>
      </c>
      <c r="T39" s="56"/>
      <c r="U39" s="26">
        <v>673253</v>
      </c>
      <c r="V39" s="56"/>
      <c r="W39" s="26">
        <v>376778483</v>
      </c>
      <c r="X39" s="56"/>
      <c r="Y39" s="26">
        <v>376778483</v>
      </c>
    </row>
    <row r="40" spans="1:25" ht="21.75" customHeight="1" x14ac:dyDescent="0.2">
      <c r="A40" s="9" t="s">
        <v>237</v>
      </c>
      <c r="C40" s="9" t="s">
        <v>267</v>
      </c>
      <c r="G40" s="26">
        <v>0</v>
      </c>
      <c r="H40" s="56"/>
      <c r="I40" s="26">
        <v>0</v>
      </c>
      <c r="J40" s="56"/>
      <c r="K40" s="26">
        <v>0</v>
      </c>
      <c r="L40" s="56"/>
      <c r="M40" s="26">
        <v>0</v>
      </c>
      <c r="N40" s="56"/>
      <c r="O40" s="26">
        <v>0</v>
      </c>
      <c r="P40" s="56"/>
      <c r="Q40" s="26">
        <v>0</v>
      </c>
      <c r="R40" s="56"/>
      <c r="S40" s="26">
        <v>0</v>
      </c>
      <c r="T40" s="56"/>
      <c r="U40" s="26">
        <v>0</v>
      </c>
      <c r="V40" s="56"/>
      <c r="W40" s="26">
        <v>0</v>
      </c>
      <c r="X40" s="56"/>
      <c r="Y40" s="26">
        <v>-1282060189.2</v>
      </c>
    </row>
    <row r="41" spans="1:25" ht="21.75" customHeight="1" x14ac:dyDescent="0.2">
      <c r="A41" s="9" t="s">
        <v>237</v>
      </c>
      <c r="C41" s="9" t="s">
        <v>267</v>
      </c>
      <c r="G41" s="26">
        <v>0</v>
      </c>
      <c r="H41" s="56"/>
      <c r="I41" s="26">
        <v>0</v>
      </c>
      <c r="J41" s="56"/>
      <c r="K41" s="26">
        <v>0</v>
      </c>
      <c r="L41" s="56"/>
      <c r="M41" s="26">
        <v>0</v>
      </c>
      <c r="N41" s="56"/>
      <c r="O41" s="26">
        <v>0</v>
      </c>
      <c r="P41" s="56"/>
      <c r="Q41" s="26">
        <v>0</v>
      </c>
      <c r="R41" s="56"/>
      <c r="S41" s="26">
        <v>0</v>
      </c>
      <c r="T41" s="56"/>
      <c r="U41" s="26">
        <v>0</v>
      </c>
      <c r="V41" s="56"/>
      <c r="W41" s="26">
        <v>0</v>
      </c>
      <c r="X41" s="56"/>
      <c r="Y41" s="26">
        <v>-349997705.80000001</v>
      </c>
    </row>
    <row r="42" spans="1:25" ht="21.75" customHeight="1" x14ac:dyDescent="0.2">
      <c r="A42" s="9" t="s">
        <v>237</v>
      </c>
      <c r="C42" s="9" t="s">
        <v>268</v>
      </c>
      <c r="G42" s="26">
        <v>0</v>
      </c>
      <c r="H42" s="56"/>
      <c r="I42" s="26">
        <v>0</v>
      </c>
      <c r="J42" s="56"/>
      <c r="K42" s="26">
        <v>0</v>
      </c>
      <c r="L42" s="56"/>
      <c r="M42" s="26">
        <v>0</v>
      </c>
      <c r="N42" s="56"/>
      <c r="O42" s="26">
        <v>0</v>
      </c>
      <c r="P42" s="56"/>
      <c r="Q42" s="26">
        <v>0</v>
      </c>
      <c r="R42" s="56"/>
      <c r="S42" s="26">
        <v>0</v>
      </c>
      <c r="T42" s="56"/>
      <c r="U42" s="26">
        <v>0</v>
      </c>
      <c r="V42" s="56"/>
      <c r="W42" s="26">
        <v>0</v>
      </c>
      <c r="X42" s="56"/>
      <c r="Y42" s="26">
        <v>-193423740</v>
      </c>
    </row>
    <row r="43" spans="1:25" ht="21.75" customHeight="1" x14ac:dyDescent="0.2">
      <c r="A43" s="9" t="s">
        <v>237</v>
      </c>
      <c r="C43" s="9" t="s">
        <v>269</v>
      </c>
      <c r="G43" s="26">
        <v>0</v>
      </c>
      <c r="H43" s="56"/>
      <c r="I43" s="26">
        <v>0</v>
      </c>
      <c r="J43" s="56"/>
      <c r="K43" s="26">
        <v>0</v>
      </c>
      <c r="L43" s="56"/>
      <c r="M43" s="26">
        <v>0</v>
      </c>
      <c r="N43" s="56"/>
      <c r="O43" s="26">
        <v>0</v>
      </c>
      <c r="P43" s="56"/>
      <c r="Q43" s="26">
        <v>0</v>
      </c>
      <c r="R43" s="56"/>
      <c r="S43" s="26">
        <v>0</v>
      </c>
      <c r="T43" s="56"/>
      <c r="U43" s="26">
        <v>0</v>
      </c>
      <c r="V43" s="56"/>
      <c r="W43" s="26">
        <v>0</v>
      </c>
      <c r="X43" s="56"/>
      <c r="Y43" s="26">
        <v>-1360513051</v>
      </c>
    </row>
    <row r="44" spans="1:25" ht="21.75" customHeight="1" x14ac:dyDescent="0.2">
      <c r="A44" s="9" t="s">
        <v>237</v>
      </c>
      <c r="C44" s="9" t="s">
        <v>270</v>
      </c>
      <c r="G44" s="26">
        <v>0</v>
      </c>
      <c r="H44" s="56"/>
      <c r="I44" s="26">
        <v>0</v>
      </c>
      <c r="J44" s="56"/>
      <c r="K44" s="26">
        <v>0</v>
      </c>
      <c r="L44" s="56"/>
      <c r="M44" s="26">
        <v>0</v>
      </c>
      <c r="N44" s="56"/>
      <c r="O44" s="26">
        <v>0</v>
      </c>
      <c r="P44" s="56"/>
      <c r="Q44" s="26">
        <v>0</v>
      </c>
      <c r="R44" s="56"/>
      <c r="S44" s="26">
        <v>0</v>
      </c>
      <c r="T44" s="56"/>
      <c r="U44" s="26">
        <v>0</v>
      </c>
      <c r="V44" s="56"/>
      <c r="W44" s="26">
        <v>0</v>
      </c>
      <c r="X44" s="56"/>
      <c r="Y44" s="26">
        <v>290097327</v>
      </c>
    </row>
    <row r="45" spans="1:25" ht="21.75" customHeight="1" x14ac:dyDescent="0.2">
      <c r="A45" s="9" t="s">
        <v>237</v>
      </c>
      <c r="C45" s="9" t="s">
        <v>271</v>
      </c>
      <c r="G45" s="26">
        <v>0</v>
      </c>
      <c r="H45" s="56"/>
      <c r="I45" s="26">
        <v>0</v>
      </c>
      <c r="J45" s="56"/>
      <c r="K45" s="26">
        <v>0</v>
      </c>
      <c r="L45" s="56"/>
      <c r="M45" s="26">
        <v>0</v>
      </c>
      <c r="N45" s="56"/>
      <c r="O45" s="26">
        <v>0</v>
      </c>
      <c r="P45" s="56"/>
      <c r="Q45" s="26">
        <v>0</v>
      </c>
      <c r="R45" s="56"/>
      <c r="S45" s="26">
        <v>0</v>
      </c>
      <c r="T45" s="56"/>
      <c r="U45" s="26">
        <v>0</v>
      </c>
      <c r="V45" s="56"/>
      <c r="W45" s="26">
        <v>0</v>
      </c>
      <c r="X45" s="56"/>
      <c r="Y45" s="26">
        <v>4287343613</v>
      </c>
    </row>
    <row r="46" spans="1:25" ht="21.75" customHeight="1" x14ac:dyDescent="0.2">
      <c r="A46" s="9" t="s">
        <v>237</v>
      </c>
      <c r="C46" s="9" t="s">
        <v>271</v>
      </c>
      <c r="G46" s="26">
        <v>0</v>
      </c>
      <c r="H46" s="56"/>
      <c r="I46" s="26">
        <v>0</v>
      </c>
      <c r="J46" s="56"/>
      <c r="K46" s="26">
        <v>0</v>
      </c>
      <c r="L46" s="56"/>
      <c r="M46" s="26">
        <v>0</v>
      </c>
      <c r="N46" s="56"/>
      <c r="O46" s="26">
        <v>0</v>
      </c>
      <c r="P46" s="56"/>
      <c r="Q46" s="26">
        <v>0</v>
      </c>
      <c r="R46" s="56"/>
      <c r="S46" s="26">
        <v>0</v>
      </c>
      <c r="T46" s="56"/>
      <c r="U46" s="26">
        <v>0</v>
      </c>
      <c r="V46" s="56"/>
      <c r="W46" s="26">
        <v>0</v>
      </c>
      <c r="X46" s="56"/>
      <c r="Y46" s="26">
        <v>406574064</v>
      </c>
    </row>
    <row r="47" spans="1:25" ht="21.75" customHeight="1" x14ac:dyDescent="0.2">
      <c r="A47" s="9" t="s">
        <v>237</v>
      </c>
      <c r="C47" s="9" t="s">
        <v>271</v>
      </c>
      <c r="G47" s="26">
        <v>0</v>
      </c>
      <c r="H47" s="56"/>
      <c r="I47" s="26">
        <v>0</v>
      </c>
      <c r="J47" s="56"/>
      <c r="K47" s="26">
        <v>0</v>
      </c>
      <c r="L47" s="56"/>
      <c r="M47" s="26">
        <v>0</v>
      </c>
      <c r="N47" s="56"/>
      <c r="O47" s="26">
        <v>0</v>
      </c>
      <c r="P47" s="56"/>
      <c r="Q47" s="26">
        <v>0</v>
      </c>
      <c r="R47" s="56"/>
      <c r="S47" s="26">
        <v>0</v>
      </c>
      <c r="T47" s="56"/>
      <c r="U47" s="26">
        <v>0</v>
      </c>
      <c r="V47" s="56"/>
      <c r="W47" s="26">
        <v>0</v>
      </c>
      <c r="X47" s="56"/>
      <c r="Y47" s="26">
        <v>103129820</v>
      </c>
    </row>
    <row r="48" spans="1:25" ht="21.75" customHeight="1" x14ac:dyDescent="0.2">
      <c r="A48" s="9" t="s">
        <v>237</v>
      </c>
      <c r="C48" s="9" t="s">
        <v>272</v>
      </c>
      <c r="G48" s="26">
        <v>0</v>
      </c>
      <c r="H48" s="56"/>
      <c r="I48" s="26">
        <v>0</v>
      </c>
      <c r="J48" s="56"/>
      <c r="K48" s="26">
        <v>0</v>
      </c>
      <c r="L48" s="56"/>
      <c r="M48" s="26">
        <v>0</v>
      </c>
      <c r="N48" s="56"/>
      <c r="O48" s="26">
        <v>0</v>
      </c>
      <c r="P48" s="56"/>
      <c r="Q48" s="26">
        <v>0</v>
      </c>
      <c r="R48" s="56"/>
      <c r="S48" s="26">
        <v>0</v>
      </c>
      <c r="T48" s="56"/>
      <c r="U48" s="26">
        <v>0</v>
      </c>
      <c r="V48" s="56"/>
      <c r="W48" s="26">
        <v>0</v>
      </c>
      <c r="X48" s="56"/>
      <c r="Y48" s="26">
        <v>2942965808</v>
      </c>
    </row>
    <row r="49" spans="1:25" ht="21.75" customHeight="1" x14ac:dyDescent="0.2">
      <c r="A49" s="9" t="s">
        <v>237</v>
      </c>
      <c r="C49" s="9" t="s">
        <v>273</v>
      </c>
      <c r="G49" s="26">
        <v>0</v>
      </c>
      <c r="H49" s="56"/>
      <c r="I49" s="26">
        <v>0</v>
      </c>
      <c r="J49" s="56"/>
      <c r="K49" s="26">
        <v>0</v>
      </c>
      <c r="L49" s="56"/>
      <c r="M49" s="26">
        <v>0</v>
      </c>
      <c r="N49" s="56"/>
      <c r="O49" s="26">
        <v>0</v>
      </c>
      <c r="P49" s="56"/>
      <c r="Q49" s="26">
        <v>0</v>
      </c>
      <c r="R49" s="56"/>
      <c r="S49" s="26">
        <v>0</v>
      </c>
      <c r="T49" s="56"/>
      <c r="U49" s="26">
        <v>0</v>
      </c>
      <c r="V49" s="56"/>
      <c r="W49" s="26">
        <v>0</v>
      </c>
      <c r="X49" s="56"/>
      <c r="Y49" s="26">
        <v>992516242</v>
      </c>
    </row>
    <row r="50" spans="1:25" ht="21.75" customHeight="1" x14ac:dyDescent="0.2">
      <c r="A50" s="9" t="s">
        <v>237</v>
      </c>
      <c r="C50" s="9" t="s">
        <v>274</v>
      </c>
      <c r="G50" s="26">
        <v>0</v>
      </c>
      <c r="H50" s="56"/>
      <c r="I50" s="26">
        <v>0</v>
      </c>
      <c r="J50" s="56"/>
      <c r="K50" s="26">
        <v>0</v>
      </c>
      <c r="L50" s="56"/>
      <c r="M50" s="26">
        <v>0</v>
      </c>
      <c r="N50" s="56"/>
      <c r="O50" s="26">
        <v>0</v>
      </c>
      <c r="P50" s="56"/>
      <c r="Q50" s="26">
        <v>0</v>
      </c>
      <c r="R50" s="56"/>
      <c r="S50" s="26">
        <v>0</v>
      </c>
      <c r="T50" s="56"/>
      <c r="U50" s="26">
        <v>0</v>
      </c>
      <c r="V50" s="56"/>
      <c r="W50" s="26">
        <v>0</v>
      </c>
      <c r="X50" s="56"/>
      <c r="Y50" s="26">
        <v>-411877254</v>
      </c>
    </row>
    <row r="51" spans="1:25" ht="21.75" customHeight="1" x14ac:dyDescent="0.2">
      <c r="A51" s="9" t="s">
        <v>237</v>
      </c>
      <c r="C51" s="9" t="s">
        <v>274</v>
      </c>
      <c r="G51" s="26">
        <v>0</v>
      </c>
      <c r="H51" s="56"/>
      <c r="I51" s="26">
        <v>0</v>
      </c>
      <c r="J51" s="56"/>
      <c r="K51" s="26">
        <v>0</v>
      </c>
      <c r="L51" s="56"/>
      <c r="M51" s="26">
        <v>0</v>
      </c>
      <c r="N51" s="56"/>
      <c r="O51" s="26">
        <v>0</v>
      </c>
      <c r="P51" s="56"/>
      <c r="Q51" s="26">
        <v>0</v>
      </c>
      <c r="R51" s="56"/>
      <c r="S51" s="26">
        <v>0</v>
      </c>
      <c r="T51" s="56"/>
      <c r="U51" s="26">
        <v>0</v>
      </c>
      <c r="V51" s="56"/>
      <c r="W51" s="26">
        <v>0</v>
      </c>
      <c r="X51" s="56"/>
      <c r="Y51" s="26">
        <v>826584841</v>
      </c>
    </row>
    <row r="52" spans="1:25" ht="21.75" customHeight="1" x14ac:dyDescent="0.2">
      <c r="A52" s="9" t="s">
        <v>237</v>
      </c>
      <c r="C52" s="9" t="s">
        <v>274</v>
      </c>
      <c r="G52" s="26">
        <v>0</v>
      </c>
      <c r="H52" s="56"/>
      <c r="I52" s="26">
        <v>0</v>
      </c>
      <c r="J52" s="56"/>
      <c r="K52" s="26">
        <v>0</v>
      </c>
      <c r="L52" s="56"/>
      <c r="M52" s="26">
        <v>0</v>
      </c>
      <c r="N52" s="56"/>
      <c r="O52" s="26">
        <v>0</v>
      </c>
      <c r="P52" s="56"/>
      <c r="Q52" s="26">
        <v>0</v>
      </c>
      <c r="R52" s="56"/>
      <c r="S52" s="26">
        <v>0</v>
      </c>
      <c r="T52" s="56"/>
      <c r="U52" s="26">
        <v>0</v>
      </c>
      <c r="V52" s="56"/>
      <c r="W52" s="26">
        <v>0</v>
      </c>
      <c r="X52" s="56"/>
      <c r="Y52" s="26">
        <v>-30113621</v>
      </c>
    </row>
    <row r="53" spans="1:25" ht="21.75" customHeight="1" x14ac:dyDescent="0.2">
      <c r="A53" s="9" t="s">
        <v>237</v>
      </c>
      <c r="C53" s="9" t="s">
        <v>275</v>
      </c>
      <c r="G53" s="26">
        <v>0</v>
      </c>
      <c r="H53" s="56"/>
      <c r="I53" s="26">
        <v>0</v>
      </c>
      <c r="J53" s="56"/>
      <c r="K53" s="26">
        <v>0</v>
      </c>
      <c r="L53" s="56"/>
      <c r="M53" s="26">
        <v>0</v>
      </c>
      <c r="N53" s="56"/>
      <c r="O53" s="26">
        <v>0</v>
      </c>
      <c r="P53" s="56"/>
      <c r="Q53" s="26">
        <v>0</v>
      </c>
      <c r="R53" s="56"/>
      <c r="S53" s="26">
        <v>0</v>
      </c>
      <c r="T53" s="56"/>
      <c r="U53" s="26">
        <v>0</v>
      </c>
      <c r="V53" s="56"/>
      <c r="W53" s="26">
        <v>0</v>
      </c>
      <c r="X53" s="56"/>
      <c r="Y53" s="26">
        <v>-347554341</v>
      </c>
    </row>
    <row r="54" spans="1:25" ht="21.75" customHeight="1" x14ac:dyDescent="0.2">
      <c r="A54" s="9" t="s">
        <v>245</v>
      </c>
      <c r="C54" s="9" t="s">
        <v>276</v>
      </c>
      <c r="G54" s="26">
        <v>0</v>
      </c>
      <c r="H54" s="56"/>
      <c r="I54" s="26">
        <v>0</v>
      </c>
      <c r="J54" s="56"/>
      <c r="K54" s="26">
        <v>0</v>
      </c>
      <c r="L54" s="56"/>
      <c r="M54" s="26">
        <v>0</v>
      </c>
      <c r="N54" s="56"/>
      <c r="O54" s="26">
        <v>0</v>
      </c>
      <c r="P54" s="56"/>
      <c r="Q54" s="26">
        <v>0</v>
      </c>
      <c r="R54" s="56"/>
      <c r="S54" s="26">
        <v>0</v>
      </c>
      <c r="T54" s="56"/>
      <c r="U54" s="26">
        <v>0</v>
      </c>
      <c r="V54" s="56"/>
      <c r="W54" s="26">
        <v>0</v>
      </c>
      <c r="X54" s="56"/>
      <c r="Y54" s="26">
        <v>788517129</v>
      </c>
    </row>
    <row r="55" spans="1:25" ht="21.75" customHeight="1" x14ac:dyDescent="0.2">
      <c r="A55" s="9" t="s">
        <v>245</v>
      </c>
      <c r="C55" s="9" t="s">
        <v>276</v>
      </c>
      <c r="G55" s="26">
        <v>0</v>
      </c>
      <c r="H55" s="56"/>
      <c r="I55" s="26">
        <v>0</v>
      </c>
      <c r="J55" s="56"/>
      <c r="K55" s="26">
        <v>0</v>
      </c>
      <c r="L55" s="56"/>
      <c r="M55" s="26">
        <v>0</v>
      </c>
      <c r="N55" s="56"/>
      <c r="O55" s="26">
        <v>0</v>
      </c>
      <c r="P55" s="56"/>
      <c r="Q55" s="26">
        <v>0</v>
      </c>
      <c r="R55" s="56"/>
      <c r="S55" s="26">
        <v>0</v>
      </c>
      <c r="T55" s="56"/>
      <c r="U55" s="26">
        <v>0</v>
      </c>
      <c r="V55" s="56"/>
      <c r="W55" s="26">
        <v>0</v>
      </c>
      <c r="X55" s="56"/>
      <c r="Y55" s="26">
        <v>-451925201.80000001</v>
      </c>
    </row>
    <row r="56" spans="1:25" ht="21.75" customHeight="1" x14ac:dyDescent="0.2">
      <c r="A56" s="9" t="s">
        <v>245</v>
      </c>
      <c r="C56" s="9" t="s">
        <v>276</v>
      </c>
      <c r="G56" s="26">
        <v>0</v>
      </c>
      <c r="H56" s="56"/>
      <c r="I56" s="26">
        <v>0</v>
      </c>
      <c r="J56" s="56"/>
      <c r="K56" s="26">
        <v>0</v>
      </c>
      <c r="L56" s="56"/>
      <c r="M56" s="26">
        <v>0</v>
      </c>
      <c r="N56" s="56"/>
      <c r="O56" s="26">
        <v>0</v>
      </c>
      <c r="P56" s="56"/>
      <c r="Q56" s="26">
        <v>0</v>
      </c>
      <c r="R56" s="56"/>
      <c r="S56" s="26">
        <v>0</v>
      </c>
      <c r="T56" s="56"/>
      <c r="U56" s="26">
        <v>0</v>
      </c>
      <c r="V56" s="56"/>
      <c r="W56" s="26">
        <v>0</v>
      </c>
      <c r="X56" s="56"/>
      <c r="Y56" s="26">
        <v>12830933</v>
      </c>
    </row>
    <row r="57" spans="1:25" ht="21.75" customHeight="1" x14ac:dyDescent="0.2">
      <c r="A57" s="9" t="s">
        <v>245</v>
      </c>
      <c r="C57" s="9" t="s">
        <v>277</v>
      </c>
      <c r="G57" s="26">
        <v>0</v>
      </c>
      <c r="H57" s="56"/>
      <c r="I57" s="26">
        <v>0</v>
      </c>
      <c r="J57" s="56"/>
      <c r="K57" s="26">
        <v>0</v>
      </c>
      <c r="L57" s="56"/>
      <c r="M57" s="26">
        <v>0</v>
      </c>
      <c r="N57" s="56"/>
      <c r="O57" s="26">
        <v>0</v>
      </c>
      <c r="P57" s="56"/>
      <c r="Q57" s="26">
        <v>0</v>
      </c>
      <c r="R57" s="56"/>
      <c r="S57" s="26">
        <v>0</v>
      </c>
      <c r="T57" s="56"/>
      <c r="U57" s="26">
        <v>0</v>
      </c>
      <c r="V57" s="56"/>
      <c r="W57" s="26">
        <v>0</v>
      </c>
      <c r="X57" s="56"/>
      <c r="Y57" s="26">
        <v>-232517466</v>
      </c>
    </row>
    <row r="58" spans="1:25" ht="21.75" customHeight="1" x14ac:dyDescent="0.2">
      <c r="A58" s="9" t="s">
        <v>245</v>
      </c>
      <c r="C58" s="9" t="s">
        <v>278</v>
      </c>
      <c r="G58" s="26">
        <v>0</v>
      </c>
      <c r="H58" s="56"/>
      <c r="I58" s="26">
        <v>0</v>
      </c>
      <c r="J58" s="56"/>
      <c r="K58" s="26">
        <v>0</v>
      </c>
      <c r="L58" s="56"/>
      <c r="M58" s="26">
        <v>0</v>
      </c>
      <c r="N58" s="56"/>
      <c r="O58" s="26">
        <v>0</v>
      </c>
      <c r="P58" s="56"/>
      <c r="Q58" s="26">
        <v>0</v>
      </c>
      <c r="R58" s="56"/>
      <c r="S58" s="26">
        <v>0</v>
      </c>
      <c r="T58" s="56"/>
      <c r="U58" s="26">
        <v>0</v>
      </c>
      <c r="V58" s="56"/>
      <c r="W58" s="26">
        <v>0</v>
      </c>
      <c r="X58" s="56"/>
      <c r="Y58" s="26">
        <v>11365247808</v>
      </c>
    </row>
    <row r="59" spans="1:25" ht="21.75" customHeight="1" x14ac:dyDescent="0.2">
      <c r="A59" s="9" t="s">
        <v>245</v>
      </c>
      <c r="C59" s="9" t="s">
        <v>278</v>
      </c>
      <c r="G59" s="26">
        <v>0</v>
      </c>
      <c r="H59" s="56"/>
      <c r="I59" s="26">
        <v>0</v>
      </c>
      <c r="J59" s="56"/>
      <c r="K59" s="26">
        <v>0</v>
      </c>
      <c r="L59" s="56"/>
      <c r="M59" s="26">
        <v>0</v>
      </c>
      <c r="N59" s="56"/>
      <c r="O59" s="26">
        <v>0</v>
      </c>
      <c r="P59" s="56"/>
      <c r="Q59" s="26">
        <v>0</v>
      </c>
      <c r="R59" s="56"/>
      <c r="S59" s="26">
        <v>0</v>
      </c>
      <c r="T59" s="56"/>
      <c r="U59" s="26">
        <v>0</v>
      </c>
      <c r="V59" s="56"/>
      <c r="W59" s="26">
        <v>0</v>
      </c>
      <c r="X59" s="56"/>
      <c r="Y59" s="26">
        <v>249626382</v>
      </c>
    </row>
    <row r="60" spans="1:25" ht="21.75" customHeight="1" x14ac:dyDescent="0.2">
      <c r="A60" s="9" t="s">
        <v>245</v>
      </c>
      <c r="C60" s="9" t="s">
        <v>278</v>
      </c>
      <c r="G60" s="26">
        <v>0</v>
      </c>
      <c r="H60" s="56"/>
      <c r="I60" s="26">
        <v>0</v>
      </c>
      <c r="J60" s="56"/>
      <c r="K60" s="26">
        <v>0</v>
      </c>
      <c r="L60" s="56"/>
      <c r="M60" s="26">
        <v>0</v>
      </c>
      <c r="N60" s="56"/>
      <c r="O60" s="26">
        <v>0</v>
      </c>
      <c r="P60" s="56"/>
      <c r="Q60" s="26">
        <v>0</v>
      </c>
      <c r="R60" s="56"/>
      <c r="S60" s="26">
        <v>0</v>
      </c>
      <c r="T60" s="56"/>
      <c r="U60" s="26">
        <v>0</v>
      </c>
      <c r="V60" s="56"/>
      <c r="W60" s="26">
        <v>0</v>
      </c>
      <c r="X60" s="56"/>
      <c r="Y60" s="26">
        <v>82714760</v>
      </c>
    </row>
    <row r="61" spans="1:25" ht="21.75" customHeight="1" x14ac:dyDescent="0.2">
      <c r="A61" s="12" t="s">
        <v>245</v>
      </c>
      <c r="B61" s="13"/>
      <c r="C61" s="12" t="s">
        <v>279</v>
      </c>
      <c r="E61" s="13"/>
      <c r="G61" s="57">
        <v>0</v>
      </c>
      <c r="H61" s="56"/>
      <c r="I61" s="57">
        <v>0</v>
      </c>
      <c r="J61" s="56"/>
      <c r="K61" s="57">
        <v>0</v>
      </c>
      <c r="L61" s="56"/>
      <c r="M61" s="57">
        <v>0</v>
      </c>
      <c r="N61" s="56"/>
      <c r="O61" s="57">
        <v>0</v>
      </c>
      <c r="P61" s="56"/>
      <c r="Q61" s="57">
        <v>0</v>
      </c>
      <c r="R61" s="56"/>
      <c r="S61" s="57">
        <v>0</v>
      </c>
      <c r="T61" s="56"/>
      <c r="U61" s="57">
        <v>0</v>
      </c>
      <c r="V61" s="56"/>
      <c r="W61" s="57">
        <v>0</v>
      </c>
      <c r="X61" s="56"/>
      <c r="Y61" s="57">
        <v>2318355384.822</v>
      </c>
    </row>
    <row r="62" spans="1:25" s="22" customFormat="1" ht="21.75" customHeight="1" x14ac:dyDescent="0.2">
      <c r="A62" s="74" t="s">
        <v>75</v>
      </c>
      <c r="B62" s="74"/>
      <c r="C62" s="74"/>
      <c r="E62" s="23"/>
      <c r="G62" s="45"/>
      <c r="H62" s="58"/>
      <c r="I62" s="45"/>
      <c r="J62" s="58"/>
      <c r="K62" s="45">
        <f>SUM(K9:K61)</f>
        <v>68793492326</v>
      </c>
      <c r="L62" s="58"/>
      <c r="M62" s="45">
        <f>SUM(M9:M61)</f>
        <v>63463677483</v>
      </c>
      <c r="N62" s="58"/>
      <c r="O62" s="45">
        <f>SUM(O9:O61)</f>
        <v>9914812164</v>
      </c>
      <c r="P62" s="58"/>
      <c r="Q62" s="45">
        <f>SUM(Q9:Q61)</f>
        <v>49666789</v>
      </c>
      <c r="R62" s="58"/>
      <c r="S62" s="45">
        <f>SUM(S9:S61)</f>
        <v>47295000</v>
      </c>
      <c r="T62" s="58"/>
      <c r="U62" s="45">
        <f>SUM(U9:U61)</f>
        <v>184187792</v>
      </c>
      <c r="V62" s="58"/>
      <c r="W62" s="45">
        <f>SUM(W9:W61)</f>
        <v>3576411204</v>
      </c>
      <c r="X62" s="58"/>
      <c r="Y62" s="45">
        <f>SUM(Y9:Y61)</f>
        <v>30346193164.021999</v>
      </c>
    </row>
  </sheetData>
  <mergeCells count="6">
    <mergeCell ref="A62:C62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8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46"/>
  <sheetViews>
    <sheetView rightToLeft="1" view="pageBreakPreview" zoomScaleNormal="100" zoomScaleSheetLayoutView="100" workbookViewId="0">
      <selection sqref="A1:Q1"/>
    </sheetView>
  </sheetViews>
  <sheetFormatPr defaultRowHeight="12.75" x14ac:dyDescent="0.2"/>
  <cols>
    <col min="1" max="1" width="24.140625" bestFit="1" customWidth="1"/>
    <col min="2" max="2" width="1.28515625" customWidth="1"/>
    <col min="3" max="3" width="14.28515625" bestFit="1" customWidth="1"/>
    <col min="4" max="4" width="1.28515625" customWidth="1"/>
    <col min="5" max="5" width="19.285156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4.28515625" bestFit="1" customWidth="1"/>
    <col min="12" max="12" width="1.28515625" customWidth="1"/>
    <col min="13" max="13" width="19.28515625" bestFit="1" customWidth="1"/>
    <col min="14" max="14" width="1.28515625" customWidth="1"/>
    <col min="15" max="15" width="19" bestFit="1" customWidth="1"/>
    <col min="16" max="16" width="1.28515625" customWidth="1"/>
    <col min="17" max="17" width="26.28515625" bestFit="1" customWidth="1"/>
  </cols>
  <sheetData>
    <row r="1" spans="1:17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1:17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4.45" customHeight="1" x14ac:dyDescent="0.2"/>
    <row r="5" spans="1:17" ht="14.45" customHeight="1" x14ac:dyDescent="0.2">
      <c r="A5" s="66" t="s">
        <v>280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</row>
    <row r="6" spans="1:17" ht="14.45" customHeight="1" x14ac:dyDescent="0.2">
      <c r="A6" s="67" t="s">
        <v>143</v>
      </c>
      <c r="C6" s="67" t="s">
        <v>158</v>
      </c>
      <c r="D6" s="67"/>
      <c r="E6" s="67"/>
      <c r="F6" s="67"/>
      <c r="G6" s="67"/>
      <c r="H6" s="67"/>
      <c r="I6" s="67"/>
      <c r="K6" s="67" t="s">
        <v>159</v>
      </c>
      <c r="L6" s="67"/>
      <c r="M6" s="67"/>
      <c r="N6" s="67"/>
      <c r="O6" s="67"/>
      <c r="P6" s="67"/>
      <c r="Q6" s="67"/>
    </row>
    <row r="7" spans="1:17" ht="29.1" customHeight="1" x14ac:dyDescent="0.2">
      <c r="A7" s="67"/>
      <c r="C7" s="18" t="s">
        <v>13</v>
      </c>
      <c r="D7" s="4"/>
      <c r="E7" s="18" t="s">
        <v>15</v>
      </c>
      <c r="F7" s="4"/>
      <c r="G7" s="18" t="s">
        <v>225</v>
      </c>
      <c r="H7" s="4"/>
      <c r="I7" s="18" t="s">
        <v>281</v>
      </c>
      <c r="K7" s="18" t="s">
        <v>13</v>
      </c>
      <c r="L7" s="4"/>
      <c r="M7" s="18" t="s">
        <v>15</v>
      </c>
      <c r="N7" s="4"/>
      <c r="O7" s="18" t="s">
        <v>225</v>
      </c>
      <c r="P7" s="4"/>
      <c r="Q7" s="18" t="s">
        <v>281</v>
      </c>
    </row>
    <row r="8" spans="1:17" ht="21.75" customHeight="1" x14ac:dyDescent="0.2">
      <c r="A8" s="6" t="s">
        <v>42</v>
      </c>
      <c r="C8" s="55">
        <v>6125000</v>
      </c>
      <c r="D8" s="56"/>
      <c r="E8" s="55">
        <v>19934704300</v>
      </c>
      <c r="F8" s="56"/>
      <c r="G8" s="55">
        <v>22110504342</v>
      </c>
      <c r="H8" s="56"/>
      <c r="I8" s="55">
        <v>-2175800042</v>
      </c>
      <c r="J8" s="56"/>
      <c r="K8" s="55">
        <v>6125000</v>
      </c>
      <c r="L8" s="56"/>
      <c r="M8" s="55">
        <v>19934704300</v>
      </c>
      <c r="N8" s="56"/>
      <c r="O8" s="55">
        <v>18087097559</v>
      </c>
      <c r="P8" s="56"/>
      <c r="Q8" s="55">
        <v>1847606740</v>
      </c>
    </row>
    <row r="9" spans="1:17" ht="21.75" customHeight="1" x14ac:dyDescent="0.2">
      <c r="A9" s="9" t="s">
        <v>39</v>
      </c>
      <c r="C9" s="26">
        <v>2100000</v>
      </c>
      <c r="D9" s="56"/>
      <c r="E9" s="26">
        <v>17461967460</v>
      </c>
      <c r="F9" s="56"/>
      <c r="G9" s="26">
        <v>17614586545</v>
      </c>
      <c r="H9" s="56"/>
      <c r="I9" s="26">
        <v>-152619085</v>
      </c>
      <c r="J9" s="56"/>
      <c r="K9" s="26">
        <v>2100000</v>
      </c>
      <c r="L9" s="56"/>
      <c r="M9" s="26">
        <v>17461967460</v>
      </c>
      <c r="N9" s="56"/>
      <c r="O9" s="26">
        <v>16286548029</v>
      </c>
      <c r="P9" s="56"/>
      <c r="Q9" s="26">
        <v>1175419430</v>
      </c>
    </row>
    <row r="10" spans="1:17" ht="21.75" customHeight="1" x14ac:dyDescent="0.2">
      <c r="A10" s="9" t="s">
        <v>64</v>
      </c>
      <c r="C10" s="26">
        <v>100000</v>
      </c>
      <c r="D10" s="56"/>
      <c r="E10" s="26">
        <v>1216523020</v>
      </c>
      <c r="F10" s="56"/>
      <c r="G10" s="26">
        <v>1194148969</v>
      </c>
      <c r="H10" s="56"/>
      <c r="I10" s="26">
        <v>22374050</v>
      </c>
      <c r="J10" s="56"/>
      <c r="K10" s="26">
        <v>100000</v>
      </c>
      <c r="L10" s="56"/>
      <c r="M10" s="26">
        <v>1216523020</v>
      </c>
      <c r="N10" s="56"/>
      <c r="O10" s="26">
        <v>1194148969</v>
      </c>
      <c r="P10" s="56"/>
      <c r="Q10" s="26">
        <v>22374050</v>
      </c>
    </row>
    <row r="11" spans="1:17" ht="21.75" customHeight="1" x14ac:dyDescent="0.2">
      <c r="A11" s="9" t="s">
        <v>60</v>
      </c>
      <c r="C11" s="26">
        <v>2499999</v>
      </c>
      <c r="D11" s="56"/>
      <c r="E11" s="26">
        <v>6859063631</v>
      </c>
      <c r="F11" s="56"/>
      <c r="G11" s="26">
        <v>7960482890</v>
      </c>
      <c r="H11" s="56"/>
      <c r="I11" s="26">
        <v>-1101419258</v>
      </c>
      <c r="J11" s="56"/>
      <c r="K11" s="26">
        <v>2499999</v>
      </c>
      <c r="L11" s="56"/>
      <c r="M11" s="26">
        <v>6859063631</v>
      </c>
      <c r="N11" s="56"/>
      <c r="O11" s="26">
        <v>6747433289</v>
      </c>
      <c r="P11" s="56"/>
      <c r="Q11" s="26">
        <v>111630342</v>
      </c>
    </row>
    <row r="12" spans="1:17" ht="21.75" customHeight="1" x14ac:dyDescent="0.2">
      <c r="A12" s="9" t="s">
        <v>71</v>
      </c>
      <c r="C12" s="26">
        <v>200000</v>
      </c>
      <c r="D12" s="56"/>
      <c r="E12" s="26">
        <v>1476497760</v>
      </c>
      <c r="F12" s="56"/>
      <c r="G12" s="26">
        <v>1373649672</v>
      </c>
      <c r="H12" s="56"/>
      <c r="I12" s="26">
        <v>102848087</v>
      </c>
      <c r="J12" s="56"/>
      <c r="K12" s="26">
        <v>200000</v>
      </c>
      <c r="L12" s="56"/>
      <c r="M12" s="26">
        <v>1476497760</v>
      </c>
      <c r="N12" s="56"/>
      <c r="O12" s="26">
        <v>1373649672</v>
      </c>
      <c r="P12" s="56"/>
      <c r="Q12" s="26">
        <v>102848087</v>
      </c>
    </row>
    <row r="13" spans="1:17" ht="21.75" customHeight="1" x14ac:dyDescent="0.2">
      <c r="A13" s="9" t="s">
        <v>51</v>
      </c>
      <c r="C13" s="26">
        <v>5639094</v>
      </c>
      <c r="D13" s="56"/>
      <c r="E13" s="26">
        <v>39056616547</v>
      </c>
      <c r="F13" s="56"/>
      <c r="G13" s="26">
        <v>32245925126</v>
      </c>
      <c r="H13" s="56"/>
      <c r="I13" s="26">
        <v>6810691421</v>
      </c>
      <c r="J13" s="56"/>
      <c r="K13" s="26">
        <v>5639094</v>
      </c>
      <c r="L13" s="56"/>
      <c r="M13" s="26">
        <v>39056616547</v>
      </c>
      <c r="N13" s="56"/>
      <c r="O13" s="26">
        <v>31990080318</v>
      </c>
      <c r="P13" s="56"/>
      <c r="Q13" s="26">
        <v>7066536229</v>
      </c>
    </row>
    <row r="14" spans="1:17" ht="21.75" customHeight="1" x14ac:dyDescent="0.2">
      <c r="A14" s="9" t="s">
        <v>33</v>
      </c>
      <c r="C14" s="26">
        <v>24700000</v>
      </c>
      <c r="D14" s="56"/>
      <c r="E14" s="26">
        <v>241904511030</v>
      </c>
      <c r="F14" s="56"/>
      <c r="G14" s="26">
        <v>244047660627</v>
      </c>
      <c r="H14" s="56"/>
      <c r="I14" s="26">
        <v>-2143149597</v>
      </c>
      <c r="J14" s="56"/>
      <c r="K14" s="26">
        <v>24700000</v>
      </c>
      <c r="L14" s="56"/>
      <c r="M14" s="26">
        <v>241904511030</v>
      </c>
      <c r="N14" s="56"/>
      <c r="O14" s="26">
        <v>232457451494</v>
      </c>
      <c r="P14" s="56"/>
      <c r="Q14" s="26">
        <v>9447059535</v>
      </c>
    </row>
    <row r="15" spans="1:17" ht="21.75" customHeight="1" x14ac:dyDescent="0.2">
      <c r="A15" s="9" t="s">
        <v>53</v>
      </c>
      <c r="C15" s="26">
        <v>2</v>
      </c>
      <c r="D15" s="56"/>
      <c r="E15" s="26">
        <v>7829094</v>
      </c>
      <c r="F15" s="56"/>
      <c r="G15" s="26">
        <v>7913218</v>
      </c>
      <c r="H15" s="56"/>
      <c r="I15" s="26">
        <v>-84123</v>
      </c>
      <c r="J15" s="56"/>
      <c r="K15" s="26">
        <v>2</v>
      </c>
      <c r="L15" s="56"/>
      <c r="M15" s="26">
        <v>7829094</v>
      </c>
      <c r="N15" s="56"/>
      <c r="O15" s="26">
        <v>10621404</v>
      </c>
      <c r="P15" s="56"/>
      <c r="Q15" s="26">
        <v>-2792309</v>
      </c>
    </row>
    <row r="16" spans="1:17" ht="21.75" customHeight="1" x14ac:dyDescent="0.2">
      <c r="A16" s="9" t="s">
        <v>41</v>
      </c>
      <c r="C16" s="26">
        <v>647</v>
      </c>
      <c r="D16" s="56"/>
      <c r="E16" s="26">
        <v>4827830</v>
      </c>
      <c r="F16" s="56"/>
      <c r="G16" s="26">
        <v>4307811</v>
      </c>
      <c r="H16" s="56"/>
      <c r="I16" s="26">
        <v>520019</v>
      </c>
      <c r="J16" s="56"/>
      <c r="K16" s="26">
        <v>647</v>
      </c>
      <c r="L16" s="56"/>
      <c r="M16" s="26">
        <v>4827830</v>
      </c>
      <c r="N16" s="56"/>
      <c r="O16" s="26">
        <v>4108363</v>
      </c>
      <c r="P16" s="56"/>
      <c r="Q16" s="26">
        <v>719467</v>
      </c>
    </row>
    <row r="17" spans="1:17" ht="21.75" customHeight="1" x14ac:dyDescent="0.2">
      <c r="A17" s="9" t="s">
        <v>44</v>
      </c>
      <c r="C17" s="26">
        <v>2300000</v>
      </c>
      <c r="D17" s="56"/>
      <c r="E17" s="26">
        <v>166579310790</v>
      </c>
      <c r="F17" s="56"/>
      <c r="G17" s="26">
        <v>195255244644</v>
      </c>
      <c r="H17" s="56"/>
      <c r="I17" s="26">
        <v>-28675933854</v>
      </c>
      <c r="J17" s="56"/>
      <c r="K17" s="26">
        <v>2300000</v>
      </c>
      <c r="L17" s="56"/>
      <c r="M17" s="26">
        <v>166579310790</v>
      </c>
      <c r="N17" s="56"/>
      <c r="O17" s="26">
        <v>172955840710</v>
      </c>
      <c r="P17" s="56"/>
      <c r="Q17" s="26">
        <v>-6376529920</v>
      </c>
    </row>
    <row r="18" spans="1:17" ht="21.75" customHeight="1" x14ac:dyDescent="0.2">
      <c r="A18" s="9" t="s">
        <v>65</v>
      </c>
      <c r="C18" s="26">
        <v>5263616</v>
      </c>
      <c r="D18" s="56"/>
      <c r="E18" s="26">
        <v>100332451650</v>
      </c>
      <c r="F18" s="56"/>
      <c r="G18" s="26">
        <v>103597972430</v>
      </c>
      <c r="H18" s="56"/>
      <c r="I18" s="26">
        <v>-3265520779</v>
      </c>
      <c r="J18" s="56"/>
      <c r="K18" s="26">
        <v>5263616</v>
      </c>
      <c r="L18" s="56"/>
      <c r="M18" s="26">
        <v>100332451650</v>
      </c>
      <c r="N18" s="56"/>
      <c r="O18" s="26">
        <v>103597972430</v>
      </c>
      <c r="P18" s="56"/>
      <c r="Q18" s="26">
        <v>-3265520779</v>
      </c>
    </row>
    <row r="19" spans="1:17" ht="21.75" customHeight="1" x14ac:dyDescent="0.2">
      <c r="A19" s="9" t="s">
        <v>32</v>
      </c>
      <c r="C19" s="26">
        <v>145951402</v>
      </c>
      <c r="D19" s="56"/>
      <c r="E19" s="26">
        <v>160174456614</v>
      </c>
      <c r="F19" s="56"/>
      <c r="G19" s="26">
        <v>207914196446</v>
      </c>
      <c r="H19" s="56"/>
      <c r="I19" s="26">
        <v>-47739739831</v>
      </c>
      <c r="J19" s="56"/>
      <c r="K19" s="26">
        <v>145951402</v>
      </c>
      <c r="L19" s="56"/>
      <c r="M19" s="26">
        <v>160174456614</v>
      </c>
      <c r="N19" s="56"/>
      <c r="O19" s="26">
        <v>160298293698</v>
      </c>
      <c r="P19" s="56"/>
      <c r="Q19" s="26">
        <v>-123837083</v>
      </c>
    </row>
    <row r="20" spans="1:17" ht="21.75" customHeight="1" x14ac:dyDescent="0.2">
      <c r="A20" s="9" t="s">
        <v>40</v>
      </c>
      <c r="C20" s="26">
        <v>585000</v>
      </c>
      <c r="D20" s="56"/>
      <c r="E20" s="26">
        <v>4290893006</v>
      </c>
      <c r="F20" s="56"/>
      <c r="G20" s="26">
        <v>4290893006</v>
      </c>
      <c r="H20" s="56"/>
      <c r="I20" s="26">
        <v>0</v>
      </c>
      <c r="J20" s="56"/>
      <c r="K20" s="26">
        <v>585000</v>
      </c>
      <c r="L20" s="56"/>
      <c r="M20" s="26">
        <v>4290893006</v>
      </c>
      <c r="N20" s="56"/>
      <c r="O20" s="26">
        <v>4399100550</v>
      </c>
      <c r="P20" s="56"/>
      <c r="Q20" s="26">
        <v>-108207543</v>
      </c>
    </row>
    <row r="21" spans="1:17" ht="21.75" customHeight="1" x14ac:dyDescent="0.2">
      <c r="A21" s="9" t="s">
        <v>66</v>
      </c>
      <c r="C21" s="26">
        <v>1325000</v>
      </c>
      <c r="D21" s="56"/>
      <c r="E21" s="26">
        <v>24152099867</v>
      </c>
      <c r="F21" s="56"/>
      <c r="G21" s="26">
        <v>21649469531</v>
      </c>
      <c r="H21" s="56"/>
      <c r="I21" s="26">
        <v>2502630336</v>
      </c>
      <c r="J21" s="56"/>
      <c r="K21" s="26">
        <v>1325000</v>
      </c>
      <c r="L21" s="56"/>
      <c r="M21" s="26">
        <v>24152099867</v>
      </c>
      <c r="N21" s="56"/>
      <c r="O21" s="26">
        <v>21649469531</v>
      </c>
      <c r="P21" s="56"/>
      <c r="Q21" s="26">
        <v>2502630336</v>
      </c>
    </row>
    <row r="22" spans="1:17" ht="21.75" customHeight="1" x14ac:dyDescent="0.2">
      <c r="A22" s="9" t="s">
        <v>52</v>
      </c>
      <c r="C22" s="26">
        <v>1500</v>
      </c>
      <c r="D22" s="56"/>
      <c r="E22" s="26">
        <v>37555548842</v>
      </c>
      <c r="F22" s="56"/>
      <c r="G22" s="26">
        <v>31915235660</v>
      </c>
      <c r="H22" s="56"/>
      <c r="I22" s="26">
        <v>5640313182</v>
      </c>
      <c r="J22" s="56"/>
      <c r="K22" s="26">
        <v>1500</v>
      </c>
      <c r="L22" s="56"/>
      <c r="M22" s="26">
        <v>37555548842</v>
      </c>
      <c r="N22" s="56"/>
      <c r="O22" s="26">
        <v>40112698205</v>
      </c>
      <c r="P22" s="56"/>
      <c r="Q22" s="26">
        <v>-2557149362</v>
      </c>
    </row>
    <row r="23" spans="1:17" ht="21.75" customHeight="1" x14ac:dyDescent="0.2">
      <c r="A23" s="9" t="s">
        <v>43</v>
      </c>
      <c r="C23" s="26">
        <v>80000000</v>
      </c>
      <c r="D23" s="56"/>
      <c r="E23" s="26">
        <v>161859082400</v>
      </c>
      <c r="F23" s="56"/>
      <c r="G23" s="26">
        <v>168279755747</v>
      </c>
      <c r="H23" s="56"/>
      <c r="I23" s="26">
        <v>-6420673347</v>
      </c>
      <c r="J23" s="56"/>
      <c r="K23" s="26">
        <v>80000000</v>
      </c>
      <c r="L23" s="56"/>
      <c r="M23" s="26">
        <v>161859082400</v>
      </c>
      <c r="N23" s="56"/>
      <c r="O23" s="26">
        <v>160671682797</v>
      </c>
      <c r="P23" s="56"/>
      <c r="Q23" s="26">
        <v>1187399602</v>
      </c>
    </row>
    <row r="24" spans="1:17" ht="21.75" customHeight="1" x14ac:dyDescent="0.2">
      <c r="A24" s="9" t="s">
        <v>73</v>
      </c>
      <c r="C24" s="26">
        <v>210000000</v>
      </c>
      <c r="D24" s="56"/>
      <c r="E24" s="26">
        <v>110022897600</v>
      </c>
      <c r="F24" s="56"/>
      <c r="G24" s="26">
        <v>135521988062</v>
      </c>
      <c r="H24" s="56"/>
      <c r="I24" s="26">
        <v>-25499090462</v>
      </c>
      <c r="J24" s="56"/>
      <c r="K24" s="26">
        <v>210000000</v>
      </c>
      <c r="L24" s="56"/>
      <c r="M24" s="26">
        <v>110022897600</v>
      </c>
      <c r="N24" s="56"/>
      <c r="O24" s="26">
        <v>135521988062</v>
      </c>
      <c r="P24" s="56"/>
      <c r="Q24" s="26">
        <v>-25499090462</v>
      </c>
    </row>
    <row r="25" spans="1:17" ht="21.75" customHeight="1" x14ac:dyDescent="0.2">
      <c r="A25" s="9" t="s">
        <v>36</v>
      </c>
      <c r="C25" s="26">
        <v>25000000</v>
      </c>
      <c r="D25" s="56"/>
      <c r="E25" s="26">
        <v>159507402500</v>
      </c>
      <c r="F25" s="56"/>
      <c r="G25" s="26">
        <v>124202614405</v>
      </c>
      <c r="H25" s="56"/>
      <c r="I25" s="26">
        <v>35304788095</v>
      </c>
      <c r="J25" s="56"/>
      <c r="K25" s="26">
        <v>25000000</v>
      </c>
      <c r="L25" s="56"/>
      <c r="M25" s="26">
        <v>159507402500</v>
      </c>
      <c r="N25" s="56"/>
      <c r="O25" s="26">
        <v>107324101705</v>
      </c>
      <c r="P25" s="56"/>
      <c r="Q25" s="26">
        <v>52183300795</v>
      </c>
    </row>
    <row r="26" spans="1:17" ht="21.75" customHeight="1" x14ac:dyDescent="0.2">
      <c r="A26" s="9" t="s">
        <v>58</v>
      </c>
      <c r="C26" s="26">
        <v>28380000</v>
      </c>
      <c r="D26" s="56"/>
      <c r="E26" s="26">
        <v>43998156750</v>
      </c>
      <c r="F26" s="56"/>
      <c r="G26" s="26">
        <v>43998156750</v>
      </c>
      <c r="H26" s="56"/>
      <c r="I26" s="26">
        <v>0</v>
      </c>
      <c r="J26" s="56"/>
      <c r="K26" s="26">
        <v>28380000</v>
      </c>
      <c r="L26" s="56"/>
      <c r="M26" s="26">
        <v>43998156750</v>
      </c>
      <c r="N26" s="56"/>
      <c r="O26" s="26">
        <v>73719707380</v>
      </c>
      <c r="P26" s="56"/>
      <c r="Q26" s="26">
        <v>-29721550629</v>
      </c>
    </row>
    <row r="27" spans="1:17" ht="21.75" customHeight="1" x14ac:dyDescent="0.2">
      <c r="A27" s="9" t="s">
        <v>45</v>
      </c>
      <c r="C27" s="26">
        <v>296052</v>
      </c>
      <c r="D27" s="56"/>
      <c r="E27" s="26">
        <v>1236744410</v>
      </c>
      <c r="F27" s="56"/>
      <c r="G27" s="26">
        <v>1583385362</v>
      </c>
      <c r="H27" s="56"/>
      <c r="I27" s="26">
        <v>-346640951</v>
      </c>
      <c r="J27" s="56"/>
      <c r="K27" s="26">
        <v>296052</v>
      </c>
      <c r="L27" s="56"/>
      <c r="M27" s="26">
        <v>1236744410</v>
      </c>
      <c r="N27" s="56"/>
      <c r="O27" s="26">
        <v>1774331669</v>
      </c>
      <c r="P27" s="56"/>
      <c r="Q27" s="26">
        <v>-537587258</v>
      </c>
    </row>
    <row r="28" spans="1:17" ht="21.75" customHeight="1" x14ac:dyDescent="0.2">
      <c r="A28" s="9" t="s">
        <v>31</v>
      </c>
      <c r="C28" s="26">
        <v>171082000</v>
      </c>
      <c r="D28" s="56"/>
      <c r="E28" s="26">
        <v>85389046678</v>
      </c>
      <c r="F28" s="56"/>
      <c r="G28" s="26">
        <v>96228309736</v>
      </c>
      <c r="H28" s="56"/>
      <c r="I28" s="26">
        <v>-10839263057</v>
      </c>
      <c r="J28" s="56"/>
      <c r="K28" s="26">
        <v>171082000</v>
      </c>
      <c r="L28" s="56"/>
      <c r="M28" s="26">
        <v>85389046678</v>
      </c>
      <c r="N28" s="56"/>
      <c r="O28" s="26">
        <v>89663066644</v>
      </c>
      <c r="P28" s="56"/>
      <c r="Q28" s="26">
        <v>-4274019965</v>
      </c>
    </row>
    <row r="29" spans="1:17" ht="21.75" customHeight="1" x14ac:dyDescent="0.2">
      <c r="A29" s="9" t="s">
        <v>57</v>
      </c>
      <c r="C29" s="26">
        <v>15000000</v>
      </c>
      <c r="D29" s="56"/>
      <c r="E29" s="26">
        <v>17968025160</v>
      </c>
      <c r="F29" s="56"/>
      <c r="G29" s="26">
        <v>17968025160</v>
      </c>
      <c r="H29" s="56"/>
      <c r="I29" s="26">
        <v>0</v>
      </c>
      <c r="J29" s="56"/>
      <c r="K29" s="26">
        <v>15000000</v>
      </c>
      <c r="L29" s="56"/>
      <c r="M29" s="26">
        <v>17968025160</v>
      </c>
      <c r="N29" s="56"/>
      <c r="O29" s="26">
        <v>29038781550</v>
      </c>
      <c r="P29" s="56"/>
      <c r="Q29" s="26">
        <v>-11070756390</v>
      </c>
    </row>
    <row r="30" spans="1:17" ht="21.75" customHeight="1" x14ac:dyDescent="0.2">
      <c r="A30" s="9" t="s">
        <v>63</v>
      </c>
      <c r="C30" s="26">
        <v>16232290</v>
      </c>
      <c r="D30" s="56"/>
      <c r="E30" s="26">
        <v>45211828016</v>
      </c>
      <c r="F30" s="56"/>
      <c r="G30" s="26">
        <v>46896224968</v>
      </c>
      <c r="H30" s="56"/>
      <c r="I30" s="26">
        <v>-1684396951</v>
      </c>
      <c r="J30" s="56"/>
      <c r="K30" s="26">
        <v>16232290</v>
      </c>
      <c r="L30" s="56"/>
      <c r="M30" s="26">
        <v>45211828016</v>
      </c>
      <c r="N30" s="56"/>
      <c r="O30" s="26">
        <v>46896224968</v>
      </c>
      <c r="P30" s="56"/>
      <c r="Q30" s="26">
        <v>-1684396951</v>
      </c>
    </row>
    <row r="31" spans="1:17" ht="21.75" customHeight="1" x14ac:dyDescent="0.2">
      <c r="A31" s="9" t="s">
        <v>50</v>
      </c>
      <c r="C31" s="26">
        <v>16000000</v>
      </c>
      <c r="D31" s="56"/>
      <c r="E31" s="26">
        <v>47628960000</v>
      </c>
      <c r="F31" s="56"/>
      <c r="G31" s="26">
        <v>54201756480</v>
      </c>
      <c r="H31" s="56"/>
      <c r="I31" s="26">
        <v>-6572796480</v>
      </c>
      <c r="J31" s="56"/>
      <c r="K31" s="26">
        <v>16000000</v>
      </c>
      <c r="L31" s="56"/>
      <c r="M31" s="26">
        <v>47628960000</v>
      </c>
      <c r="N31" s="56"/>
      <c r="O31" s="26">
        <v>45897946845</v>
      </c>
      <c r="P31" s="56"/>
      <c r="Q31" s="26">
        <v>1731013154</v>
      </c>
    </row>
    <row r="32" spans="1:17" ht="21.75" customHeight="1" x14ac:dyDescent="0.2">
      <c r="A32" s="9" t="s">
        <v>37</v>
      </c>
      <c r="C32" s="26">
        <v>599999</v>
      </c>
      <c r="D32" s="56"/>
      <c r="E32" s="26">
        <v>595361007</v>
      </c>
      <c r="F32" s="56"/>
      <c r="G32" s="26">
        <v>595361007</v>
      </c>
      <c r="H32" s="56"/>
      <c r="I32" s="26">
        <v>0</v>
      </c>
      <c r="J32" s="56"/>
      <c r="K32" s="26">
        <v>599999</v>
      </c>
      <c r="L32" s="56"/>
      <c r="M32" s="26">
        <v>595361007</v>
      </c>
      <c r="N32" s="56"/>
      <c r="O32" s="26">
        <v>595361007</v>
      </c>
      <c r="P32" s="56"/>
      <c r="Q32" s="26">
        <v>0</v>
      </c>
    </row>
    <row r="33" spans="1:17" ht="21.75" customHeight="1" x14ac:dyDescent="0.2">
      <c r="A33" s="9" t="s">
        <v>56</v>
      </c>
      <c r="C33" s="26">
        <v>183259</v>
      </c>
      <c r="D33" s="56"/>
      <c r="E33" s="26">
        <v>1671131728</v>
      </c>
      <c r="F33" s="56"/>
      <c r="G33" s="26">
        <v>1132878201</v>
      </c>
      <c r="H33" s="56"/>
      <c r="I33" s="26">
        <v>538253527</v>
      </c>
      <c r="J33" s="56"/>
      <c r="K33" s="26">
        <v>183259</v>
      </c>
      <c r="L33" s="56"/>
      <c r="M33" s="26">
        <v>1671131728</v>
      </c>
      <c r="N33" s="56"/>
      <c r="O33" s="26">
        <v>961732829</v>
      </c>
      <c r="P33" s="56"/>
      <c r="Q33" s="26">
        <v>709398899</v>
      </c>
    </row>
    <row r="34" spans="1:17" ht="21.75" customHeight="1" x14ac:dyDescent="0.2">
      <c r="A34" s="9" t="s">
        <v>67</v>
      </c>
      <c r="C34" s="26">
        <v>600000</v>
      </c>
      <c r="D34" s="56"/>
      <c r="E34" s="26">
        <v>126752569800</v>
      </c>
      <c r="F34" s="56"/>
      <c r="G34" s="26">
        <v>121761086844</v>
      </c>
      <c r="H34" s="56"/>
      <c r="I34" s="26">
        <v>4991482955</v>
      </c>
      <c r="J34" s="56"/>
      <c r="K34" s="26">
        <v>600000</v>
      </c>
      <c r="L34" s="56"/>
      <c r="M34" s="26">
        <v>126752569800</v>
      </c>
      <c r="N34" s="56"/>
      <c r="O34" s="26">
        <v>121761086844</v>
      </c>
      <c r="P34" s="56"/>
      <c r="Q34" s="26">
        <v>4991482955</v>
      </c>
    </row>
    <row r="35" spans="1:17" ht="21.75" customHeight="1" x14ac:dyDescent="0.2">
      <c r="A35" s="9" t="s">
        <v>282</v>
      </c>
      <c r="C35" s="26">
        <v>5000000</v>
      </c>
      <c r="D35" s="56"/>
      <c r="E35" s="26">
        <v>2283269112</v>
      </c>
      <c r="F35" s="56"/>
      <c r="G35" s="26">
        <v>2283269112</v>
      </c>
      <c r="H35" s="56"/>
      <c r="I35" s="26">
        <v>0</v>
      </c>
      <c r="J35" s="56"/>
      <c r="K35" s="26">
        <v>5000000</v>
      </c>
      <c r="L35" s="56"/>
      <c r="M35" s="26">
        <v>2283269112</v>
      </c>
      <c r="N35" s="56"/>
      <c r="O35" s="26">
        <v>2283269112</v>
      </c>
      <c r="P35" s="56"/>
      <c r="Q35" s="26">
        <v>0</v>
      </c>
    </row>
    <row r="36" spans="1:17" ht="21.75" customHeight="1" x14ac:dyDescent="0.2">
      <c r="A36" s="9" t="s">
        <v>264</v>
      </c>
      <c r="C36" s="26">
        <v>99000000</v>
      </c>
      <c r="D36" s="56"/>
      <c r="E36" s="26">
        <v>2077425157</v>
      </c>
      <c r="F36" s="56"/>
      <c r="G36" s="26">
        <v>2077425157</v>
      </c>
      <c r="H36" s="56"/>
      <c r="I36" s="26">
        <v>0</v>
      </c>
      <c r="J36" s="56"/>
      <c r="K36" s="26">
        <v>99000000</v>
      </c>
      <c r="L36" s="56"/>
      <c r="M36" s="26">
        <v>2077425157</v>
      </c>
      <c r="N36" s="56"/>
      <c r="O36" s="26">
        <v>2077425157</v>
      </c>
      <c r="P36" s="56"/>
      <c r="Q36" s="26">
        <v>0</v>
      </c>
    </row>
    <row r="37" spans="1:17" ht="21.75" customHeight="1" x14ac:dyDescent="0.2">
      <c r="A37" s="9" t="s">
        <v>283</v>
      </c>
      <c r="C37" s="26">
        <v>2000000</v>
      </c>
      <c r="D37" s="56"/>
      <c r="E37" s="26">
        <v>5106129175</v>
      </c>
      <c r="F37" s="56"/>
      <c r="G37" s="26">
        <v>5106129175</v>
      </c>
      <c r="H37" s="56"/>
      <c r="I37" s="26">
        <v>0</v>
      </c>
      <c r="J37" s="56"/>
      <c r="K37" s="26">
        <v>2000000</v>
      </c>
      <c r="L37" s="56"/>
      <c r="M37" s="26">
        <v>5106129175</v>
      </c>
      <c r="N37" s="56"/>
      <c r="O37" s="26">
        <v>5106129175</v>
      </c>
      <c r="P37" s="56"/>
      <c r="Q37" s="26">
        <v>0</v>
      </c>
    </row>
    <row r="38" spans="1:17" ht="21.75" customHeight="1" x14ac:dyDescent="0.2">
      <c r="A38" s="9" t="s">
        <v>284</v>
      </c>
      <c r="C38" s="26">
        <v>5000000</v>
      </c>
      <c r="D38" s="56"/>
      <c r="E38" s="26">
        <v>3622254062</v>
      </c>
      <c r="F38" s="56"/>
      <c r="G38" s="26">
        <v>3622254062</v>
      </c>
      <c r="H38" s="56"/>
      <c r="I38" s="26">
        <v>0</v>
      </c>
      <c r="J38" s="56"/>
      <c r="K38" s="26">
        <v>5000000</v>
      </c>
      <c r="L38" s="56"/>
      <c r="M38" s="26">
        <v>3622254062</v>
      </c>
      <c r="N38" s="56"/>
      <c r="O38" s="26">
        <v>3622254062</v>
      </c>
      <c r="P38" s="56"/>
      <c r="Q38" s="26">
        <v>0</v>
      </c>
    </row>
    <row r="39" spans="1:17" ht="21.75" customHeight="1" x14ac:dyDescent="0.2">
      <c r="A39" s="9" t="s">
        <v>265</v>
      </c>
      <c r="C39" s="26">
        <v>10220000</v>
      </c>
      <c r="D39" s="56"/>
      <c r="E39" s="26">
        <v>102122583</v>
      </c>
      <c r="F39" s="56"/>
      <c r="G39" s="26">
        <v>102122583</v>
      </c>
      <c r="H39" s="56"/>
      <c r="I39" s="26">
        <v>0</v>
      </c>
      <c r="J39" s="56"/>
      <c r="K39" s="26">
        <v>10220000</v>
      </c>
      <c r="L39" s="56"/>
      <c r="M39" s="26">
        <v>102122583</v>
      </c>
      <c r="N39" s="56"/>
      <c r="O39" s="26">
        <v>102122583</v>
      </c>
      <c r="P39" s="56"/>
      <c r="Q39" s="26">
        <v>0</v>
      </c>
    </row>
    <row r="40" spans="1:17" ht="21.75" customHeight="1" x14ac:dyDescent="0.2">
      <c r="A40" s="9" t="s">
        <v>285</v>
      </c>
      <c r="C40" s="26">
        <v>4000000</v>
      </c>
      <c r="D40" s="56"/>
      <c r="E40" s="26">
        <v>1442906170</v>
      </c>
      <c r="F40" s="56"/>
      <c r="G40" s="26">
        <v>1442906170</v>
      </c>
      <c r="H40" s="56"/>
      <c r="I40" s="26">
        <v>0</v>
      </c>
      <c r="J40" s="56"/>
      <c r="K40" s="26">
        <v>4000000</v>
      </c>
      <c r="L40" s="56"/>
      <c r="M40" s="26">
        <v>1442906170</v>
      </c>
      <c r="N40" s="56"/>
      <c r="O40" s="26">
        <v>1442906170</v>
      </c>
      <c r="P40" s="56"/>
      <c r="Q40" s="26">
        <v>0</v>
      </c>
    </row>
    <row r="41" spans="1:17" ht="21.75" customHeight="1" x14ac:dyDescent="0.2">
      <c r="A41" s="9" t="s">
        <v>286</v>
      </c>
      <c r="C41" s="26">
        <v>51000000</v>
      </c>
      <c r="D41" s="56"/>
      <c r="E41" s="26">
        <v>611536410</v>
      </c>
      <c r="F41" s="56"/>
      <c r="G41" s="26">
        <v>611536410</v>
      </c>
      <c r="H41" s="56"/>
      <c r="I41" s="26">
        <v>0</v>
      </c>
      <c r="J41" s="56"/>
      <c r="K41" s="26">
        <v>51000000</v>
      </c>
      <c r="L41" s="56"/>
      <c r="M41" s="26">
        <v>611536410</v>
      </c>
      <c r="N41" s="56"/>
      <c r="O41" s="26">
        <v>611536410</v>
      </c>
      <c r="P41" s="56"/>
      <c r="Q41" s="26">
        <v>0</v>
      </c>
    </row>
    <row r="42" spans="1:17" ht="21.75" customHeight="1" x14ac:dyDescent="0.2">
      <c r="A42" s="9" t="s">
        <v>243</v>
      </c>
      <c r="C42" s="26">
        <v>34000000</v>
      </c>
      <c r="D42" s="56"/>
      <c r="E42" s="26">
        <v>1121150085</v>
      </c>
      <c r="F42" s="56"/>
      <c r="G42" s="26">
        <v>1121150085</v>
      </c>
      <c r="H42" s="56"/>
      <c r="I42" s="26">
        <v>0</v>
      </c>
      <c r="J42" s="56"/>
      <c r="K42" s="26">
        <v>34000000</v>
      </c>
      <c r="L42" s="56"/>
      <c r="M42" s="26">
        <v>1121150085</v>
      </c>
      <c r="N42" s="56"/>
      <c r="O42" s="26">
        <v>1121150085</v>
      </c>
      <c r="P42" s="56"/>
      <c r="Q42" s="26">
        <v>0</v>
      </c>
    </row>
    <row r="43" spans="1:17" ht="21.75" customHeight="1" x14ac:dyDescent="0.2">
      <c r="A43" s="9" t="s">
        <v>287</v>
      </c>
      <c r="C43" s="26">
        <v>1000000</v>
      </c>
      <c r="D43" s="56"/>
      <c r="E43" s="26">
        <v>1952519845</v>
      </c>
      <c r="F43" s="56"/>
      <c r="G43" s="26">
        <v>1952519845</v>
      </c>
      <c r="H43" s="56"/>
      <c r="I43" s="26">
        <v>0</v>
      </c>
      <c r="J43" s="56"/>
      <c r="K43" s="26">
        <v>1000000</v>
      </c>
      <c r="L43" s="56"/>
      <c r="M43" s="26">
        <v>1952519845</v>
      </c>
      <c r="N43" s="56"/>
      <c r="O43" s="26">
        <v>1952519845</v>
      </c>
      <c r="P43" s="56"/>
      <c r="Q43" s="26">
        <v>0</v>
      </c>
    </row>
    <row r="44" spans="1:17" ht="21.75" customHeight="1" x14ac:dyDescent="0.2">
      <c r="A44" s="9" t="s">
        <v>288</v>
      </c>
      <c r="C44" s="26">
        <v>3000000</v>
      </c>
      <c r="D44" s="56"/>
      <c r="E44" s="26">
        <v>3639241185</v>
      </c>
      <c r="F44" s="56"/>
      <c r="G44" s="26">
        <v>3639241185</v>
      </c>
      <c r="H44" s="56"/>
      <c r="I44" s="26">
        <v>0</v>
      </c>
      <c r="J44" s="56"/>
      <c r="K44" s="26">
        <v>3000000</v>
      </c>
      <c r="L44" s="56"/>
      <c r="M44" s="26">
        <v>3639241185</v>
      </c>
      <c r="N44" s="56"/>
      <c r="O44" s="26">
        <v>3639241185</v>
      </c>
      <c r="P44" s="56"/>
      <c r="Q44" s="26">
        <v>0</v>
      </c>
    </row>
    <row r="45" spans="1:17" ht="21.75" customHeight="1" x14ac:dyDescent="0.2">
      <c r="A45" s="12" t="s">
        <v>240</v>
      </c>
      <c r="C45" s="57">
        <v>46000000</v>
      </c>
      <c r="D45" s="56"/>
      <c r="E45" s="57">
        <v>781407635</v>
      </c>
      <c r="F45" s="56"/>
      <c r="G45" s="57">
        <v>781407635</v>
      </c>
      <c r="H45" s="56"/>
      <c r="I45" s="57">
        <v>0</v>
      </c>
      <c r="J45" s="56"/>
      <c r="K45" s="57">
        <v>46000000</v>
      </c>
      <c r="L45" s="56"/>
      <c r="M45" s="57">
        <v>781407635</v>
      </c>
      <c r="N45" s="56"/>
      <c r="O45" s="57">
        <v>781407635</v>
      </c>
      <c r="P45" s="56"/>
      <c r="Q45" s="57">
        <v>0</v>
      </c>
    </row>
    <row r="46" spans="1:17" s="22" customFormat="1" ht="21.75" customHeight="1" thickBot="1" x14ac:dyDescent="0.25">
      <c r="A46" s="15" t="s">
        <v>75</v>
      </c>
      <c r="C46" s="45">
        <f>SUM(C8:C45)</f>
        <v>1020384860</v>
      </c>
      <c r="D46" s="58"/>
      <c r="E46" s="45">
        <f>SUM(E8:E45)</f>
        <v>1645588468909</v>
      </c>
      <c r="F46" s="58"/>
      <c r="G46" s="45">
        <f>SUM(G8:G45)</f>
        <v>1726291695058</v>
      </c>
      <c r="H46" s="58"/>
      <c r="I46" s="45">
        <f>SUM(I8:I45)</f>
        <v>-80703226145</v>
      </c>
      <c r="J46" s="58"/>
      <c r="K46" s="45">
        <f>SUM(K8:K45)</f>
        <v>1020384860</v>
      </c>
      <c r="L46" s="58"/>
      <c r="M46" s="45">
        <f>SUM(M8:M45)</f>
        <v>1645588468909</v>
      </c>
      <c r="N46" s="58"/>
      <c r="O46" s="45">
        <f>SUM(O8:O45)</f>
        <v>1647730487940</v>
      </c>
      <c r="P46" s="58"/>
      <c r="Q46" s="45">
        <f>SUM(Q8:Q45)</f>
        <v>-2142019030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64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4" width="1.28515625" customWidth="1"/>
    <col min="5" max="5" width="14.85546875" bestFit="1" customWidth="1"/>
    <col min="6" max="6" width="1.28515625" customWidth="1"/>
    <col min="7" max="7" width="20.140625" bestFit="1" customWidth="1"/>
    <col min="8" max="8" width="1.28515625" customWidth="1"/>
    <col min="9" max="9" width="18.28515625" bestFit="1" customWidth="1"/>
    <col min="10" max="10" width="1.28515625" customWidth="1"/>
    <col min="11" max="11" width="14.140625" bestFit="1" customWidth="1"/>
    <col min="12" max="12" width="1.28515625" customWidth="1"/>
    <col min="13" max="13" width="19.42578125" bestFit="1" customWidth="1"/>
    <col min="14" max="14" width="1.28515625" customWidth="1"/>
    <col min="15" max="15" width="13.7109375" bestFit="1" customWidth="1"/>
    <col min="16" max="16" width="1.28515625" customWidth="1"/>
    <col min="17" max="17" width="18.7109375" bestFit="1" customWidth="1"/>
    <col min="18" max="18" width="1.28515625" customWidth="1"/>
    <col min="19" max="19" width="14.140625" bestFit="1" customWidth="1"/>
    <col min="20" max="20" width="1.28515625" customWidth="1"/>
    <col min="21" max="21" width="17.5703125" bestFit="1" customWidth="1"/>
    <col min="22" max="22" width="1.28515625" customWidth="1"/>
    <col min="23" max="23" width="19.140625" bestFit="1" customWidth="1"/>
    <col min="24" max="24" width="1.28515625" customWidth="1"/>
    <col min="25" max="25" width="19.1406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21.7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14.45" customHeight="1" x14ac:dyDescent="0.2">
      <c r="A4" s="2" t="s">
        <v>3</v>
      </c>
      <c r="B4" s="66" t="s">
        <v>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</row>
    <row r="5" spans="1:27" ht="14.45" customHeight="1" x14ac:dyDescent="0.2">
      <c r="A5" s="66" t="s">
        <v>5</v>
      </c>
      <c r="B5" s="66"/>
      <c r="C5" s="66" t="s">
        <v>6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1:27" ht="14.45" customHeight="1" x14ac:dyDescent="0.2">
      <c r="F6" s="67"/>
      <c r="G6" s="67"/>
      <c r="H6" s="67"/>
      <c r="I6" s="67"/>
      <c r="K6" s="67" t="s">
        <v>8</v>
      </c>
      <c r="L6" s="67"/>
      <c r="M6" s="67"/>
      <c r="N6" s="67"/>
      <c r="O6" s="67"/>
      <c r="P6" s="67"/>
      <c r="Q6" s="67"/>
      <c r="S6" s="67" t="s">
        <v>9</v>
      </c>
      <c r="T6" s="67"/>
      <c r="U6" s="67"/>
      <c r="V6" s="67"/>
      <c r="W6" s="67"/>
      <c r="X6" s="67"/>
      <c r="Y6" s="67"/>
      <c r="Z6" s="67"/>
      <c r="AA6" s="67"/>
    </row>
    <row r="7" spans="1:27" ht="14.45" customHeight="1" x14ac:dyDescent="0.2">
      <c r="E7" s="21"/>
      <c r="F7" s="4"/>
      <c r="G7" s="4"/>
      <c r="H7" s="4"/>
      <c r="I7" s="4"/>
      <c r="K7" s="71" t="s">
        <v>10</v>
      </c>
      <c r="L7" s="71"/>
      <c r="M7" s="71"/>
      <c r="N7" s="4"/>
      <c r="O7" s="71" t="s">
        <v>11</v>
      </c>
      <c r="P7" s="71"/>
      <c r="Q7" s="71"/>
      <c r="S7" s="4"/>
      <c r="T7" s="4"/>
      <c r="U7" s="4"/>
      <c r="V7" s="4"/>
      <c r="W7" s="4"/>
      <c r="X7" s="4"/>
      <c r="Y7" s="4"/>
      <c r="Z7" s="4"/>
      <c r="AA7" s="4"/>
    </row>
    <row r="8" spans="1:27" ht="14.45" customHeight="1" x14ac:dyDescent="0.2">
      <c r="A8" s="67" t="s">
        <v>12</v>
      </c>
      <c r="B8" s="67"/>
      <c r="C8" s="67"/>
      <c r="E8" s="20" t="s">
        <v>13</v>
      </c>
      <c r="G8" s="3" t="s">
        <v>14</v>
      </c>
      <c r="I8" s="3" t="s">
        <v>15</v>
      </c>
      <c r="K8" s="5" t="s">
        <v>13</v>
      </c>
      <c r="L8" s="4"/>
      <c r="M8" s="5" t="s">
        <v>14</v>
      </c>
      <c r="O8" s="5" t="s">
        <v>13</v>
      </c>
      <c r="P8" s="4"/>
      <c r="Q8" s="5" t="s">
        <v>16</v>
      </c>
      <c r="S8" s="3" t="s">
        <v>13</v>
      </c>
      <c r="U8" s="3" t="s">
        <v>17</v>
      </c>
      <c r="W8" s="3" t="s">
        <v>14</v>
      </c>
      <c r="Y8" s="3" t="s">
        <v>15</v>
      </c>
      <c r="AA8" s="3" t="s">
        <v>18</v>
      </c>
    </row>
    <row r="9" spans="1:27" ht="21.75" customHeight="1" x14ac:dyDescent="0.2">
      <c r="A9" s="72" t="s">
        <v>19</v>
      </c>
      <c r="B9" s="72"/>
      <c r="C9" s="72"/>
      <c r="E9" s="55">
        <v>225000000</v>
      </c>
      <c r="F9" s="56"/>
      <c r="G9" s="55">
        <v>47424757794</v>
      </c>
      <c r="H9" s="56"/>
      <c r="I9" s="55">
        <v>40918980375</v>
      </c>
      <c r="J9" s="56"/>
      <c r="K9" s="55">
        <v>0</v>
      </c>
      <c r="L9" s="56"/>
      <c r="M9" s="55">
        <v>0</v>
      </c>
      <c r="N9" s="56"/>
      <c r="O9" s="55">
        <v>0</v>
      </c>
      <c r="P9" s="56"/>
      <c r="Q9" s="55">
        <v>0</v>
      </c>
      <c r="R9" s="56"/>
      <c r="S9" s="55">
        <v>0</v>
      </c>
      <c r="T9" s="56"/>
      <c r="U9" s="55">
        <v>0</v>
      </c>
      <c r="V9" s="56"/>
      <c r="W9" s="55">
        <v>0</v>
      </c>
      <c r="X9" s="56"/>
      <c r="Y9" s="55">
        <v>0</v>
      </c>
      <c r="Z9" s="56"/>
      <c r="AA9" s="60">
        <v>0</v>
      </c>
    </row>
    <row r="10" spans="1:27" ht="21.75" customHeight="1" x14ac:dyDescent="0.2">
      <c r="A10" s="70" t="s">
        <v>20</v>
      </c>
      <c r="B10" s="70"/>
      <c r="C10" s="70"/>
      <c r="E10" s="26">
        <v>176000000</v>
      </c>
      <c r="F10" s="56"/>
      <c r="G10" s="26">
        <v>29026976318</v>
      </c>
      <c r="H10" s="56"/>
      <c r="I10" s="26">
        <v>24445468520</v>
      </c>
      <c r="J10" s="56"/>
      <c r="K10" s="26">
        <v>1000000</v>
      </c>
      <c r="L10" s="56"/>
      <c r="M10" s="26">
        <v>113085589</v>
      </c>
      <c r="N10" s="56"/>
      <c r="O10" s="26">
        <v>0</v>
      </c>
      <c r="P10" s="56"/>
      <c r="Q10" s="26">
        <v>0</v>
      </c>
      <c r="R10" s="56"/>
      <c r="S10" s="26">
        <v>0</v>
      </c>
      <c r="T10" s="56"/>
      <c r="U10" s="26">
        <v>0</v>
      </c>
      <c r="V10" s="56"/>
      <c r="W10" s="26">
        <v>0</v>
      </c>
      <c r="X10" s="56"/>
      <c r="Y10" s="26">
        <v>0</v>
      </c>
      <c r="Z10" s="56"/>
      <c r="AA10" s="59">
        <v>0</v>
      </c>
    </row>
    <row r="11" spans="1:27" ht="21.75" customHeight="1" x14ac:dyDescent="0.2">
      <c r="A11" s="70" t="s">
        <v>21</v>
      </c>
      <c r="B11" s="70"/>
      <c r="C11" s="70"/>
      <c r="E11" s="26">
        <v>100000000</v>
      </c>
      <c r="F11" s="56"/>
      <c r="G11" s="26">
        <v>12009089630</v>
      </c>
      <c r="H11" s="56"/>
      <c r="I11" s="26">
        <v>9892500750</v>
      </c>
      <c r="J11" s="56"/>
      <c r="K11" s="26">
        <v>0</v>
      </c>
      <c r="L11" s="56"/>
      <c r="M11" s="26">
        <v>0</v>
      </c>
      <c r="N11" s="56"/>
      <c r="O11" s="26">
        <v>0</v>
      </c>
      <c r="P11" s="56"/>
      <c r="Q11" s="26">
        <v>0</v>
      </c>
      <c r="R11" s="56"/>
      <c r="S11" s="26">
        <v>0</v>
      </c>
      <c r="T11" s="56"/>
      <c r="U11" s="26">
        <v>0</v>
      </c>
      <c r="V11" s="56"/>
      <c r="W11" s="26">
        <v>0</v>
      </c>
      <c r="X11" s="56"/>
      <c r="Y11" s="26">
        <v>0</v>
      </c>
      <c r="Z11" s="56"/>
      <c r="AA11" s="59">
        <v>0</v>
      </c>
    </row>
    <row r="12" spans="1:27" ht="21.75" customHeight="1" x14ac:dyDescent="0.2">
      <c r="A12" s="70" t="s">
        <v>22</v>
      </c>
      <c r="B12" s="70"/>
      <c r="C12" s="70"/>
      <c r="E12" s="26">
        <v>1000000</v>
      </c>
      <c r="F12" s="56"/>
      <c r="G12" s="26">
        <v>530331405</v>
      </c>
      <c r="H12" s="56"/>
      <c r="I12" s="26">
        <v>608538682.5</v>
      </c>
      <c r="J12" s="56"/>
      <c r="K12" s="26">
        <v>0</v>
      </c>
      <c r="L12" s="56"/>
      <c r="M12" s="26">
        <v>0</v>
      </c>
      <c r="N12" s="56"/>
      <c r="O12" s="26">
        <v>0</v>
      </c>
      <c r="P12" s="56"/>
      <c r="Q12" s="26">
        <v>0</v>
      </c>
      <c r="R12" s="56"/>
      <c r="S12" s="26">
        <v>0</v>
      </c>
      <c r="T12" s="56"/>
      <c r="U12" s="26">
        <v>0</v>
      </c>
      <c r="V12" s="56"/>
      <c r="W12" s="26">
        <v>0</v>
      </c>
      <c r="X12" s="56"/>
      <c r="Y12" s="26">
        <v>0</v>
      </c>
      <c r="Z12" s="56"/>
      <c r="AA12" s="59">
        <v>0</v>
      </c>
    </row>
    <row r="13" spans="1:27" ht="21.75" customHeight="1" x14ac:dyDescent="0.2">
      <c r="A13" s="70" t="s">
        <v>23</v>
      </c>
      <c r="B13" s="70"/>
      <c r="C13" s="70"/>
      <c r="E13" s="26">
        <v>40000000</v>
      </c>
      <c r="F13" s="56"/>
      <c r="G13" s="26">
        <v>13511737237</v>
      </c>
      <c r="H13" s="56"/>
      <c r="I13" s="26">
        <v>13429819200</v>
      </c>
      <c r="J13" s="56"/>
      <c r="K13" s="26">
        <v>0</v>
      </c>
      <c r="L13" s="56"/>
      <c r="M13" s="26">
        <v>0</v>
      </c>
      <c r="N13" s="56"/>
      <c r="O13" s="26">
        <v>0</v>
      </c>
      <c r="P13" s="56"/>
      <c r="Q13" s="26">
        <v>0</v>
      </c>
      <c r="R13" s="56"/>
      <c r="S13" s="26">
        <v>0</v>
      </c>
      <c r="T13" s="56"/>
      <c r="U13" s="26">
        <v>0</v>
      </c>
      <c r="V13" s="56"/>
      <c r="W13" s="26">
        <v>0</v>
      </c>
      <c r="X13" s="56"/>
      <c r="Y13" s="26">
        <v>0</v>
      </c>
      <c r="Z13" s="56"/>
      <c r="AA13" s="59">
        <v>0</v>
      </c>
    </row>
    <row r="14" spans="1:27" ht="21.75" customHeight="1" x14ac:dyDescent="0.2">
      <c r="A14" s="70" t="s">
        <v>24</v>
      </c>
      <c r="B14" s="70"/>
      <c r="C14" s="70"/>
      <c r="E14" s="26">
        <v>14220000</v>
      </c>
      <c r="F14" s="56"/>
      <c r="G14" s="26">
        <v>7199637594</v>
      </c>
      <c r="H14" s="56"/>
      <c r="I14" s="26">
        <v>6749383466.25</v>
      </c>
      <c r="J14" s="56"/>
      <c r="K14" s="26">
        <v>0</v>
      </c>
      <c r="L14" s="56"/>
      <c r="M14" s="26">
        <v>0</v>
      </c>
      <c r="N14" s="56"/>
      <c r="O14" s="26">
        <v>0</v>
      </c>
      <c r="P14" s="56"/>
      <c r="Q14" s="26">
        <v>0</v>
      </c>
      <c r="R14" s="56"/>
      <c r="S14" s="26">
        <v>0</v>
      </c>
      <c r="T14" s="56"/>
      <c r="U14" s="26">
        <v>0</v>
      </c>
      <c r="V14" s="56"/>
      <c r="W14" s="26">
        <v>0</v>
      </c>
      <c r="X14" s="56"/>
      <c r="Y14" s="26">
        <v>0</v>
      </c>
      <c r="Z14" s="56"/>
      <c r="AA14" s="59">
        <v>0</v>
      </c>
    </row>
    <row r="15" spans="1:27" ht="21.75" customHeight="1" x14ac:dyDescent="0.2">
      <c r="A15" s="70" t="s">
        <v>25</v>
      </c>
      <c r="B15" s="70"/>
      <c r="C15" s="70"/>
      <c r="E15" s="26">
        <v>14220000</v>
      </c>
      <c r="F15" s="56"/>
      <c r="G15" s="26">
        <v>6082046720</v>
      </c>
      <c r="H15" s="56"/>
      <c r="I15" s="26">
        <v>5754737481.75</v>
      </c>
      <c r="J15" s="56"/>
      <c r="K15" s="26">
        <v>0</v>
      </c>
      <c r="L15" s="56"/>
      <c r="M15" s="26">
        <v>0</v>
      </c>
      <c r="N15" s="56"/>
      <c r="O15" s="26">
        <v>0</v>
      </c>
      <c r="P15" s="56"/>
      <c r="Q15" s="26">
        <v>0</v>
      </c>
      <c r="R15" s="56"/>
      <c r="S15" s="26">
        <v>0</v>
      </c>
      <c r="T15" s="56"/>
      <c r="U15" s="26">
        <v>0</v>
      </c>
      <c r="V15" s="56"/>
      <c r="W15" s="26">
        <v>0</v>
      </c>
      <c r="X15" s="56"/>
      <c r="Y15" s="26">
        <v>0</v>
      </c>
      <c r="Z15" s="56"/>
      <c r="AA15" s="59">
        <v>0</v>
      </c>
    </row>
    <row r="16" spans="1:27" ht="21.75" customHeight="1" x14ac:dyDescent="0.2">
      <c r="A16" s="70" t="s">
        <v>26</v>
      </c>
      <c r="B16" s="70"/>
      <c r="C16" s="70"/>
      <c r="E16" s="26">
        <v>29862000</v>
      </c>
      <c r="F16" s="56"/>
      <c r="G16" s="26">
        <v>10800399825</v>
      </c>
      <c r="H16" s="56"/>
      <c r="I16" s="26">
        <v>10354264698.645</v>
      </c>
      <c r="J16" s="56"/>
      <c r="K16" s="26">
        <v>0</v>
      </c>
      <c r="L16" s="56"/>
      <c r="M16" s="26">
        <v>0</v>
      </c>
      <c r="N16" s="56"/>
      <c r="O16" s="26">
        <v>0</v>
      </c>
      <c r="P16" s="56"/>
      <c r="Q16" s="26">
        <v>0</v>
      </c>
      <c r="R16" s="56"/>
      <c r="S16" s="26">
        <v>0</v>
      </c>
      <c r="T16" s="56"/>
      <c r="U16" s="26">
        <v>0</v>
      </c>
      <c r="V16" s="56"/>
      <c r="W16" s="26">
        <v>0</v>
      </c>
      <c r="X16" s="56"/>
      <c r="Y16" s="26">
        <v>0</v>
      </c>
      <c r="Z16" s="56"/>
      <c r="AA16" s="59">
        <v>0</v>
      </c>
    </row>
    <row r="17" spans="1:27" ht="21.75" customHeight="1" x14ac:dyDescent="0.2">
      <c r="A17" s="70" t="s">
        <v>27</v>
      </c>
      <c r="B17" s="70"/>
      <c r="C17" s="70"/>
      <c r="E17" s="26">
        <v>28440000</v>
      </c>
      <c r="F17" s="56"/>
      <c r="G17" s="26">
        <v>23673709533</v>
      </c>
      <c r="H17" s="56"/>
      <c r="I17" s="26">
        <v>22990531470.299999</v>
      </c>
      <c r="J17" s="56"/>
      <c r="K17" s="26">
        <v>0</v>
      </c>
      <c r="L17" s="56"/>
      <c r="M17" s="26">
        <v>0</v>
      </c>
      <c r="N17" s="56"/>
      <c r="O17" s="26">
        <v>0</v>
      </c>
      <c r="P17" s="56"/>
      <c r="Q17" s="26">
        <v>0</v>
      </c>
      <c r="R17" s="56"/>
      <c r="S17" s="26">
        <v>0</v>
      </c>
      <c r="T17" s="56"/>
      <c r="U17" s="26">
        <v>0</v>
      </c>
      <c r="V17" s="56"/>
      <c r="W17" s="26">
        <v>0</v>
      </c>
      <c r="X17" s="56"/>
      <c r="Y17" s="26">
        <v>0</v>
      </c>
      <c r="Z17" s="56"/>
      <c r="AA17" s="59">
        <v>0</v>
      </c>
    </row>
    <row r="18" spans="1:27" ht="21.75" customHeight="1" x14ac:dyDescent="0.2">
      <c r="A18" s="70" t="s">
        <v>28</v>
      </c>
      <c r="B18" s="70"/>
      <c r="C18" s="70"/>
      <c r="E18" s="26">
        <v>6460000</v>
      </c>
      <c r="F18" s="56"/>
      <c r="G18" s="26">
        <v>1763524314</v>
      </c>
      <c r="H18" s="56"/>
      <c r="I18" s="26">
        <v>2536856874.1500001</v>
      </c>
      <c r="J18" s="56"/>
      <c r="K18" s="26">
        <v>0</v>
      </c>
      <c r="L18" s="56"/>
      <c r="M18" s="26">
        <v>0</v>
      </c>
      <c r="N18" s="56"/>
      <c r="O18" s="26">
        <v>0</v>
      </c>
      <c r="P18" s="56"/>
      <c r="Q18" s="26">
        <v>0</v>
      </c>
      <c r="R18" s="56"/>
      <c r="S18" s="26">
        <v>0</v>
      </c>
      <c r="T18" s="56"/>
      <c r="U18" s="26">
        <v>0</v>
      </c>
      <c r="V18" s="56"/>
      <c r="W18" s="26">
        <v>0</v>
      </c>
      <c r="X18" s="56"/>
      <c r="Y18" s="26">
        <v>0</v>
      </c>
      <c r="Z18" s="56"/>
      <c r="AA18" s="59">
        <v>0</v>
      </c>
    </row>
    <row r="19" spans="1:27" ht="21.75" customHeight="1" x14ac:dyDescent="0.2">
      <c r="A19" s="70" t="s">
        <v>29</v>
      </c>
      <c r="B19" s="70"/>
      <c r="C19" s="70"/>
      <c r="E19" s="26">
        <v>11000000</v>
      </c>
      <c r="F19" s="56"/>
      <c r="G19" s="26">
        <v>1165733016</v>
      </c>
      <c r="H19" s="56"/>
      <c r="I19" s="26">
        <v>2473125187.5</v>
      </c>
      <c r="J19" s="56"/>
      <c r="K19" s="26">
        <v>0</v>
      </c>
      <c r="L19" s="56"/>
      <c r="M19" s="26">
        <v>0</v>
      </c>
      <c r="N19" s="56"/>
      <c r="O19" s="26">
        <v>0</v>
      </c>
      <c r="P19" s="56"/>
      <c r="Q19" s="26">
        <v>0</v>
      </c>
      <c r="R19" s="56"/>
      <c r="S19" s="26">
        <v>0</v>
      </c>
      <c r="T19" s="56"/>
      <c r="U19" s="26">
        <v>0</v>
      </c>
      <c r="V19" s="56"/>
      <c r="W19" s="26">
        <v>0</v>
      </c>
      <c r="X19" s="56"/>
      <c r="Y19" s="26">
        <v>0</v>
      </c>
      <c r="Z19" s="56"/>
      <c r="AA19" s="59">
        <v>0</v>
      </c>
    </row>
    <row r="20" spans="1:27" ht="21.75" customHeight="1" x14ac:dyDescent="0.2">
      <c r="A20" s="70" t="s">
        <v>30</v>
      </c>
      <c r="B20" s="70"/>
      <c r="C20" s="70"/>
      <c r="E20" s="26">
        <v>2815</v>
      </c>
      <c r="F20" s="56"/>
      <c r="G20" s="26">
        <v>8449</v>
      </c>
      <c r="H20" s="56"/>
      <c r="I20" s="26">
        <v>2812.8676375</v>
      </c>
      <c r="J20" s="56"/>
      <c r="K20" s="26">
        <v>0</v>
      </c>
      <c r="L20" s="56"/>
      <c r="M20" s="26">
        <v>0</v>
      </c>
      <c r="N20" s="56"/>
      <c r="O20" s="26">
        <v>0</v>
      </c>
      <c r="P20" s="56"/>
      <c r="Q20" s="26">
        <v>0</v>
      </c>
      <c r="R20" s="56"/>
      <c r="S20" s="26">
        <v>0</v>
      </c>
      <c r="T20" s="56"/>
      <c r="U20" s="26">
        <v>0</v>
      </c>
      <c r="V20" s="56"/>
      <c r="W20" s="26">
        <v>0</v>
      </c>
      <c r="X20" s="56"/>
      <c r="Y20" s="26">
        <v>0</v>
      </c>
      <c r="Z20" s="56"/>
      <c r="AA20" s="59">
        <v>0</v>
      </c>
    </row>
    <row r="21" spans="1:27" ht="21.75" customHeight="1" x14ac:dyDescent="0.2">
      <c r="A21" s="70" t="s">
        <v>31</v>
      </c>
      <c r="B21" s="70"/>
      <c r="C21" s="70"/>
      <c r="E21" s="26">
        <v>190000000</v>
      </c>
      <c r="F21" s="56"/>
      <c r="G21" s="26">
        <v>99577878808</v>
      </c>
      <c r="H21" s="56"/>
      <c r="I21" s="26">
        <v>106143121900</v>
      </c>
      <c r="J21" s="56"/>
      <c r="K21" s="26">
        <v>0</v>
      </c>
      <c r="L21" s="56"/>
      <c r="M21" s="26">
        <v>0</v>
      </c>
      <c r="N21" s="56"/>
      <c r="O21" s="26">
        <v>-18918000</v>
      </c>
      <c r="P21" s="56"/>
      <c r="Q21" s="26">
        <v>0</v>
      </c>
      <c r="R21" s="56"/>
      <c r="S21" s="26">
        <v>171082000</v>
      </c>
      <c r="T21" s="56"/>
      <c r="U21" s="26">
        <v>503</v>
      </c>
      <c r="V21" s="56"/>
      <c r="W21" s="26">
        <v>89663066644</v>
      </c>
      <c r="X21" s="56"/>
      <c r="Y21" s="26">
        <v>85389046678.419998</v>
      </c>
      <c r="Z21" s="56"/>
      <c r="AA21" s="59">
        <v>4.97</v>
      </c>
    </row>
    <row r="22" spans="1:27" ht="21.75" customHeight="1" x14ac:dyDescent="0.2">
      <c r="A22" s="70" t="s">
        <v>32</v>
      </c>
      <c r="B22" s="70"/>
      <c r="C22" s="70"/>
      <c r="E22" s="26">
        <v>160951402</v>
      </c>
      <c r="F22" s="56"/>
      <c r="G22" s="26">
        <v>177655661885</v>
      </c>
      <c r="H22" s="56"/>
      <c r="I22" s="26">
        <v>224388682965.86899</v>
      </c>
      <c r="J22" s="56"/>
      <c r="K22" s="26">
        <v>0</v>
      </c>
      <c r="L22" s="56"/>
      <c r="M22" s="26">
        <v>0</v>
      </c>
      <c r="N22" s="56"/>
      <c r="O22" s="26">
        <v>-15000000</v>
      </c>
      <c r="P22" s="56"/>
      <c r="Q22" s="26">
        <v>19349265109</v>
      </c>
      <c r="R22" s="56"/>
      <c r="S22" s="26">
        <v>145951402</v>
      </c>
      <c r="T22" s="56"/>
      <c r="U22" s="26">
        <v>1106</v>
      </c>
      <c r="V22" s="56"/>
      <c r="W22" s="26">
        <v>161098894469</v>
      </c>
      <c r="X22" s="56"/>
      <c r="Y22" s="26">
        <v>160174456614.76901</v>
      </c>
      <c r="Z22" s="56"/>
      <c r="AA22" s="59">
        <v>9.33</v>
      </c>
    </row>
    <row r="23" spans="1:27" ht="21.75" customHeight="1" x14ac:dyDescent="0.2">
      <c r="A23" s="70" t="s">
        <v>33</v>
      </c>
      <c r="B23" s="70"/>
      <c r="C23" s="70"/>
      <c r="E23" s="26">
        <v>4534230</v>
      </c>
      <c r="F23" s="56"/>
      <c r="G23" s="26">
        <v>21729725534</v>
      </c>
      <c r="H23" s="56"/>
      <c r="I23" s="26">
        <v>38917910478.165001</v>
      </c>
      <c r="J23" s="56"/>
      <c r="K23" s="26">
        <v>20165770</v>
      </c>
      <c r="L23" s="56"/>
      <c r="M23" s="26">
        <v>205129750149</v>
      </c>
      <c r="N23" s="56"/>
      <c r="O23" s="26">
        <v>0</v>
      </c>
      <c r="P23" s="56"/>
      <c r="Q23" s="26">
        <v>0</v>
      </c>
      <c r="R23" s="56"/>
      <c r="S23" s="26">
        <v>24700000</v>
      </c>
      <c r="T23" s="56"/>
      <c r="U23" s="26">
        <v>9870</v>
      </c>
      <c r="V23" s="56"/>
      <c r="W23" s="26">
        <v>226859475683</v>
      </c>
      <c r="X23" s="56"/>
      <c r="Y23" s="26">
        <v>241904511030</v>
      </c>
      <c r="Z23" s="56"/>
      <c r="AA23" s="59">
        <v>14.09</v>
      </c>
    </row>
    <row r="24" spans="1:27" ht="21.75" customHeight="1" x14ac:dyDescent="0.2">
      <c r="A24" s="70" t="s">
        <v>34</v>
      </c>
      <c r="B24" s="70"/>
      <c r="C24" s="70"/>
      <c r="E24" s="26">
        <v>3600000</v>
      </c>
      <c r="F24" s="56"/>
      <c r="G24" s="26">
        <v>123819979787</v>
      </c>
      <c r="H24" s="56"/>
      <c r="I24" s="26">
        <v>152531744400</v>
      </c>
      <c r="J24" s="56"/>
      <c r="K24" s="26">
        <v>700000</v>
      </c>
      <c r="L24" s="56"/>
      <c r="M24" s="26">
        <v>31787456742</v>
      </c>
      <c r="N24" s="56"/>
      <c r="O24" s="26">
        <v>-4300000</v>
      </c>
      <c r="P24" s="56"/>
      <c r="Q24" s="26">
        <v>197516305834</v>
      </c>
      <c r="R24" s="56"/>
      <c r="S24" s="26">
        <v>0</v>
      </c>
      <c r="T24" s="56"/>
      <c r="U24" s="26">
        <v>0</v>
      </c>
      <c r="V24" s="56"/>
      <c r="W24" s="26">
        <v>0</v>
      </c>
      <c r="X24" s="56"/>
      <c r="Y24" s="26">
        <v>0</v>
      </c>
      <c r="Z24" s="56"/>
      <c r="AA24" s="59">
        <v>0</v>
      </c>
    </row>
    <row r="25" spans="1:27" ht="21.75" customHeight="1" x14ac:dyDescent="0.2">
      <c r="A25" s="70" t="s">
        <v>35</v>
      </c>
      <c r="B25" s="70"/>
      <c r="C25" s="70"/>
      <c r="E25" s="26">
        <v>900000</v>
      </c>
      <c r="F25" s="56"/>
      <c r="G25" s="26">
        <v>53963376292</v>
      </c>
      <c r="H25" s="56"/>
      <c r="I25" s="26">
        <v>63281026980</v>
      </c>
      <c r="J25" s="56"/>
      <c r="K25" s="26">
        <v>0</v>
      </c>
      <c r="L25" s="56"/>
      <c r="M25" s="26">
        <v>0</v>
      </c>
      <c r="N25" s="56"/>
      <c r="O25" s="26">
        <v>-900000</v>
      </c>
      <c r="P25" s="56"/>
      <c r="Q25" s="26">
        <v>57960475256</v>
      </c>
      <c r="R25" s="56"/>
      <c r="S25" s="26">
        <v>0</v>
      </c>
      <c r="T25" s="56"/>
      <c r="U25" s="26">
        <v>0</v>
      </c>
      <c r="V25" s="56"/>
      <c r="W25" s="26">
        <v>0</v>
      </c>
      <c r="X25" s="56"/>
      <c r="Y25" s="26">
        <v>0</v>
      </c>
      <c r="Z25" s="56"/>
      <c r="AA25" s="59">
        <v>0</v>
      </c>
    </row>
    <row r="26" spans="1:27" ht="21.75" customHeight="1" x14ac:dyDescent="0.2">
      <c r="A26" s="70" t="s">
        <v>36</v>
      </c>
      <c r="B26" s="70"/>
      <c r="C26" s="70"/>
      <c r="E26" s="26">
        <v>10000000</v>
      </c>
      <c r="F26" s="56"/>
      <c r="G26" s="26">
        <v>11988336708</v>
      </c>
      <c r="H26" s="56"/>
      <c r="I26" s="26">
        <v>45545193000</v>
      </c>
      <c r="J26" s="56"/>
      <c r="K26" s="26">
        <v>15000000</v>
      </c>
      <c r="L26" s="56"/>
      <c r="M26" s="26">
        <v>78657421405</v>
      </c>
      <c r="N26" s="56"/>
      <c r="O26" s="26">
        <v>0</v>
      </c>
      <c r="P26" s="56"/>
      <c r="Q26" s="26">
        <v>0</v>
      </c>
      <c r="R26" s="56"/>
      <c r="S26" s="26">
        <v>25000000</v>
      </c>
      <c r="T26" s="56"/>
      <c r="U26" s="26">
        <v>6430</v>
      </c>
      <c r="V26" s="56"/>
      <c r="W26" s="26">
        <v>90645758113</v>
      </c>
      <c r="X26" s="56"/>
      <c r="Y26" s="26">
        <v>159507402500</v>
      </c>
      <c r="Z26" s="56"/>
      <c r="AA26" s="59">
        <v>9.2899999999999991</v>
      </c>
    </row>
    <row r="27" spans="1:27" ht="21.75" customHeight="1" x14ac:dyDescent="0.2">
      <c r="A27" s="70" t="s">
        <v>37</v>
      </c>
      <c r="B27" s="70"/>
      <c r="C27" s="70"/>
      <c r="E27" s="26">
        <v>599999</v>
      </c>
      <c r="F27" s="56"/>
      <c r="G27" s="26">
        <v>1485589640</v>
      </c>
      <c r="H27" s="56"/>
      <c r="I27" s="26">
        <v>595361007.73000002</v>
      </c>
      <c r="J27" s="56"/>
      <c r="K27" s="26">
        <v>0</v>
      </c>
      <c r="L27" s="56"/>
      <c r="M27" s="26">
        <v>0</v>
      </c>
      <c r="N27" s="56"/>
      <c r="O27" s="26">
        <v>0</v>
      </c>
      <c r="P27" s="56"/>
      <c r="Q27" s="26">
        <v>0</v>
      </c>
      <c r="R27" s="56"/>
      <c r="S27" s="26">
        <v>599999</v>
      </c>
      <c r="T27" s="56"/>
      <c r="U27" s="26">
        <v>1000</v>
      </c>
      <c r="V27" s="56"/>
      <c r="W27" s="26">
        <v>1485589640</v>
      </c>
      <c r="X27" s="56"/>
      <c r="Y27" s="26">
        <v>595361007.73000002</v>
      </c>
      <c r="Z27" s="56"/>
      <c r="AA27" s="59">
        <v>0.03</v>
      </c>
    </row>
    <row r="28" spans="1:27" ht="21.75" customHeight="1" x14ac:dyDescent="0.2">
      <c r="A28" s="70" t="s">
        <v>38</v>
      </c>
      <c r="B28" s="70"/>
      <c r="C28" s="70"/>
      <c r="E28" s="26">
        <v>574080</v>
      </c>
      <c r="F28" s="56"/>
      <c r="G28" s="26">
        <v>850212480</v>
      </c>
      <c r="H28" s="56"/>
      <c r="I28" s="26">
        <v>881806375.75680006</v>
      </c>
      <c r="J28" s="56"/>
      <c r="K28" s="26">
        <v>0</v>
      </c>
      <c r="L28" s="56"/>
      <c r="M28" s="26">
        <v>0</v>
      </c>
      <c r="N28" s="56"/>
      <c r="O28" s="26">
        <v>-574080</v>
      </c>
      <c r="P28" s="56"/>
      <c r="Q28" s="26">
        <v>578254887</v>
      </c>
      <c r="R28" s="56"/>
      <c r="S28" s="26">
        <v>0</v>
      </c>
      <c r="T28" s="56"/>
      <c r="U28" s="26">
        <v>0</v>
      </c>
      <c r="V28" s="56"/>
      <c r="W28" s="26">
        <v>0</v>
      </c>
      <c r="X28" s="56"/>
      <c r="Y28" s="26">
        <v>0</v>
      </c>
      <c r="Z28" s="56"/>
      <c r="AA28" s="59">
        <v>0</v>
      </c>
    </row>
    <row r="29" spans="1:27" ht="21.75" customHeight="1" x14ac:dyDescent="0.2">
      <c r="A29" s="70" t="s">
        <v>39</v>
      </c>
      <c r="B29" s="70"/>
      <c r="C29" s="70"/>
      <c r="E29" s="26">
        <v>600000</v>
      </c>
      <c r="F29" s="56"/>
      <c r="G29" s="26">
        <v>3262202504</v>
      </c>
      <c r="H29" s="56"/>
      <c r="I29" s="26">
        <v>4590241020</v>
      </c>
      <c r="J29" s="56"/>
      <c r="K29" s="26">
        <v>1500000</v>
      </c>
      <c r="L29" s="56"/>
      <c r="M29" s="26">
        <v>13024345525</v>
      </c>
      <c r="N29" s="56"/>
      <c r="O29" s="26">
        <v>0</v>
      </c>
      <c r="P29" s="56"/>
      <c r="Q29" s="26">
        <v>0</v>
      </c>
      <c r="R29" s="56"/>
      <c r="S29" s="26">
        <v>2100000</v>
      </c>
      <c r="T29" s="56"/>
      <c r="U29" s="26">
        <v>8380</v>
      </c>
      <c r="V29" s="56"/>
      <c r="W29" s="26">
        <v>16286548029</v>
      </c>
      <c r="X29" s="56"/>
      <c r="Y29" s="26">
        <v>17461967460</v>
      </c>
      <c r="Z29" s="56"/>
      <c r="AA29" s="59">
        <v>1.02</v>
      </c>
    </row>
    <row r="30" spans="1:27" ht="21.75" customHeight="1" x14ac:dyDescent="0.2">
      <c r="A30" s="70" t="s">
        <v>40</v>
      </c>
      <c r="B30" s="70"/>
      <c r="C30" s="70"/>
      <c r="E30" s="26">
        <v>585000</v>
      </c>
      <c r="F30" s="56"/>
      <c r="G30" s="26">
        <v>4399100550</v>
      </c>
      <c r="H30" s="56"/>
      <c r="I30" s="26">
        <v>4290893006.4000001</v>
      </c>
      <c r="J30" s="56"/>
      <c r="K30" s="26">
        <v>0</v>
      </c>
      <c r="L30" s="56"/>
      <c r="M30" s="26">
        <v>0</v>
      </c>
      <c r="N30" s="56"/>
      <c r="O30" s="26">
        <v>0</v>
      </c>
      <c r="P30" s="56"/>
      <c r="Q30" s="26">
        <v>0</v>
      </c>
      <c r="R30" s="56"/>
      <c r="S30" s="26">
        <v>585000</v>
      </c>
      <c r="T30" s="56"/>
      <c r="U30" s="26">
        <v>7392</v>
      </c>
      <c r="V30" s="56"/>
      <c r="W30" s="26">
        <v>4399100550</v>
      </c>
      <c r="X30" s="56"/>
      <c r="Y30" s="26">
        <v>4290893006.4000001</v>
      </c>
      <c r="Z30" s="56"/>
      <c r="AA30" s="59">
        <v>0.25</v>
      </c>
    </row>
    <row r="31" spans="1:27" ht="21.75" customHeight="1" x14ac:dyDescent="0.2">
      <c r="A31" s="70" t="s">
        <v>41</v>
      </c>
      <c r="B31" s="70"/>
      <c r="C31" s="70"/>
      <c r="E31" s="26">
        <v>647</v>
      </c>
      <c r="F31" s="56"/>
      <c r="G31" s="26">
        <v>4108363</v>
      </c>
      <c r="H31" s="56"/>
      <c r="I31" s="26">
        <v>4307811.2099000001</v>
      </c>
      <c r="J31" s="56"/>
      <c r="K31" s="26">
        <v>0</v>
      </c>
      <c r="L31" s="56"/>
      <c r="M31" s="26">
        <v>0</v>
      </c>
      <c r="N31" s="56"/>
      <c r="O31" s="26">
        <v>0</v>
      </c>
      <c r="P31" s="56"/>
      <c r="Q31" s="26">
        <v>0</v>
      </c>
      <c r="R31" s="56"/>
      <c r="S31" s="26">
        <v>647</v>
      </c>
      <c r="T31" s="56"/>
      <c r="U31" s="26">
        <v>7520</v>
      </c>
      <c r="V31" s="56"/>
      <c r="W31" s="26">
        <v>4108363</v>
      </c>
      <c r="X31" s="56"/>
      <c r="Y31" s="26">
        <v>4827830.1487999996</v>
      </c>
      <c r="Z31" s="56"/>
      <c r="AA31" s="59">
        <v>0</v>
      </c>
    </row>
    <row r="32" spans="1:27" ht="21.75" customHeight="1" x14ac:dyDescent="0.2">
      <c r="A32" s="70" t="s">
        <v>42</v>
      </c>
      <c r="B32" s="70"/>
      <c r="C32" s="70"/>
      <c r="E32" s="26">
        <v>6125000</v>
      </c>
      <c r="F32" s="56"/>
      <c r="G32" s="26">
        <v>30664747168</v>
      </c>
      <c r="H32" s="56"/>
      <c r="I32" s="26">
        <v>22110504342.5</v>
      </c>
      <c r="J32" s="56"/>
      <c r="K32" s="26">
        <v>0</v>
      </c>
      <c r="L32" s="56"/>
      <c r="M32" s="26">
        <v>0</v>
      </c>
      <c r="N32" s="56"/>
      <c r="O32" s="26">
        <v>0</v>
      </c>
      <c r="P32" s="56"/>
      <c r="Q32" s="26">
        <v>0</v>
      </c>
      <c r="R32" s="56"/>
      <c r="S32" s="26">
        <v>6125000</v>
      </c>
      <c r="T32" s="56"/>
      <c r="U32" s="26">
        <v>3280</v>
      </c>
      <c r="V32" s="56"/>
      <c r="W32" s="26">
        <v>30664747168</v>
      </c>
      <c r="X32" s="56"/>
      <c r="Y32" s="26">
        <v>19934704300</v>
      </c>
      <c r="Z32" s="56"/>
      <c r="AA32" s="59">
        <v>1.1599999999999999</v>
      </c>
    </row>
    <row r="33" spans="1:27" ht="21.75" customHeight="1" x14ac:dyDescent="0.2">
      <c r="A33" s="70" t="s">
        <v>43</v>
      </c>
      <c r="B33" s="70"/>
      <c r="C33" s="70"/>
      <c r="E33" s="26">
        <v>34800000</v>
      </c>
      <c r="F33" s="56"/>
      <c r="G33" s="26">
        <v>63249530842</v>
      </c>
      <c r="H33" s="56"/>
      <c r="I33" s="26">
        <v>70857603792</v>
      </c>
      <c r="J33" s="56"/>
      <c r="K33" s="26">
        <v>45200000</v>
      </c>
      <c r="L33" s="56"/>
      <c r="M33" s="26">
        <v>97422151955</v>
      </c>
      <c r="N33" s="56"/>
      <c r="O33" s="26">
        <v>0</v>
      </c>
      <c r="P33" s="56"/>
      <c r="Q33" s="26">
        <v>0</v>
      </c>
      <c r="R33" s="56"/>
      <c r="S33" s="26">
        <v>80000000</v>
      </c>
      <c r="T33" s="56"/>
      <c r="U33" s="26">
        <v>2039</v>
      </c>
      <c r="V33" s="56"/>
      <c r="W33" s="26">
        <v>160671682797</v>
      </c>
      <c r="X33" s="56"/>
      <c r="Y33" s="26">
        <v>161859082400</v>
      </c>
      <c r="Z33" s="56"/>
      <c r="AA33" s="59">
        <v>9.43</v>
      </c>
    </row>
    <row r="34" spans="1:27" ht="21.75" customHeight="1" x14ac:dyDescent="0.2">
      <c r="A34" s="70" t="s">
        <v>44</v>
      </c>
      <c r="B34" s="70"/>
      <c r="C34" s="70"/>
      <c r="E34" s="26">
        <v>1200000</v>
      </c>
      <c r="F34" s="56"/>
      <c r="G34" s="26">
        <v>36334781787</v>
      </c>
      <c r="H34" s="56"/>
      <c r="I34" s="26">
        <v>69645446760</v>
      </c>
      <c r="J34" s="56"/>
      <c r="K34" s="26">
        <v>2300000</v>
      </c>
      <c r="L34" s="56"/>
      <c r="M34" s="26">
        <v>172955840710</v>
      </c>
      <c r="N34" s="56"/>
      <c r="O34" s="26">
        <v>-1200000</v>
      </c>
      <c r="P34" s="56"/>
      <c r="Q34" s="26">
        <v>75591159710</v>
      </c>
      <c r="R34" s="56"/>
      <c r="S34" s="26">
        <v>2300000</v>
      </c>
      <c r="T34" s="56"/>
      <c r="U34" s="26">
        <v>72990</v>
      </c>
      <c r="V34" s="56"/>
      <c r="W34" s="26">
        <v>172955840710</v>
      </c>
      <c r="X34" s="56"/>
      <c r="Y34" s="26">
        <v>166579310790</v>
      </c>
      <c r="Z34" s="56"/>
      <c r="AA34" s="59">
        <v>9.6999999999999993</v>
      </c>
    </row>
    <row r="35" spans="1:27" ht="21.75" customHeight="1" x14ac:dyDescent="0.2">
      <c r="A35" s="70" t="s">
        <v>45</v>
      </c>
      <c r="B35" s="70"/>
      <c r="C35" s="70"/>
      <c r="E35" s="26">
        <v>296052</v>
      </c>
      <c r="F35" s="56"/>
      <c r="G35" s="26">
        <v>1259665156</v>
      </c>
      <c r="H35" s="56"/>
      <c r="I35" s="26">
        <v>1583385362.2356</v>
      </c>
      <c r="J35" s="56"/>
      <c r="K35" s="26">
        <v>0</v>
      </c>
      <c r="L35" s="56"/>
      <c r="M35" s="26">
        <v>0</v>
      </c>
      <c r="N35" s="56"/>
      <c r="O35" s="26">
        <v>0</v>
      </c>
      <c r="P35" s="56"/>
      <c r="Q35" s="26">
        <v>0</v>
      </c>
      <c r="R35" s="56"/>
      <c r="S35" s="26">
        <v>296052</v>
      </c>
      <c r="T35" s="56"/>
      <c r="U35" s="26">
        <v>4210</v>
      </c>
      <c r="V35" s="56"/>
      <c r="W35" s="26">
        <v>1259665156</v>
      </c>
      <c r="X35" s="56"/>
      <c r="Y35" s="26">
        <v>1236744410.9484</v>
      </c>
      <c r="Z35" s="56"/>
      <c r="AA35" s="59">
        <v>7.0000000000000007E-2</v>
      </c>
    </row>
    <row r="36" spans="1:27" ht="21.75" customHeight="1" x14ac:dyDescent="0.2">
      <c r="A36" s="70" t="s">
        <v>46</v>
      </c>
      <c r="B36" s="70"/>
      <c r="C36" s="70"/>
      <c r="E36" s="26">
        <v>3500000</v>
      </c>
      <c r="F36" s="56"/>
      <c r="G36" s="26">
        <v>19416361172</v>
      </c>
      <c r="H36" s="56"/>
      <c r="I36" s="26">
        <v>39383196300</v>
      </c>
      <c r="J36" s="56"/>
      <c r="K36" s="26">
        <v>0</v>
      </c>
      <c r="L36" s="56"/>
      <c r="M36" s="26">
        <v>0</v>
      </c>
      <c r="N36" s="56"/>
      <c r="O36" s="26">
        <v>-3500000</v>
      </c>
      <c r="P36" s="56"/>
      <c r="Q36" s="26">
        <v>37195241548</v>
      </c>
      <c r="R36" s="56"/>
      <c r="S36" s="26">
        <v>0</v>
      </c>
      <c r="T36" s="56"/>
      <c r="U36" s="26">
        <v>0</v>
      </c>
      <c r="V36" s="56"/>
      <c r="W36" s="26">
        <v>0</v>
      </c>
      <c r="X36" s="56"/>
      <c r="Y36" s="26">
        <v>0</v>
      </c>
      <c r="Z36" s="56"/>
      <c r="AA36" s="59">
        <v>0</v>
      </c>
    </row>
    <row r="37" spans="1:27" ht="21.75" customHeight="1" x14ac:dyDescent="0.2">
      <c r="A37" s="70" t="s">
        <v>47</v>
      </c>
      <c r="B37" s="70"/>
      <c r="C37" s="70"/>
      <c r="E37" s="26">
        <v>1900000</v>
      </c>
      <c r="F37" s="56"/>
      <c r="G37" s="26">
        <v>36817561416</v>
      </c>
      <c r="H37" s="56"/>
      <c r="I37" s="26">
        <v>54768342650</v>
      </c>
      <c r="J37" s="56"/>
      <c r="K37" s="26">
        <v>0</v>
      </c>
      <c r="L37" s="56"/>
      <c r="M37" s="26">
        <v>0</v>
      </c>
      <c r="N37" s="56"/>
      <c r="O37" s="26">
        <v>-1900000</v>
      </c>
      <c r="P37" s="56"/>
      <c r="Q37" s="26">
        <v>47777727966</v>
      </c>
      <c r="R37" s="56"/>
      <c r="S37" s="26">
        <v>0</v>
      </c>
      <c r="T37" s="56"/>
      <c r="U37" s="26">
        <v>0</v>
      </c>
      <c r="V37" s="56"/>
      <c r="W37" s="26">
        <v>0</v>
      </c>
      <c r="X37" s="56"/>
      <c r="Y37" s="26">
        <v>0</v>
      </c>
      <c r="Z37" s="56"/>
      <c r="AA37" s="59">
        <v>0</v>
      </c>
    </row>
    <row r="38" spans="1:27" ht="21.75" customHeight="1" x14ac:dyDescent="0.2">
      <c r="A38" s="70" t="s">
        <v>48</v>
      </c>
      <c r="B38" s="70"/>
      <c r="C38" s="70"/>
      <c r="E38" s="26">
        <v>6600000</v>
      </c>
      <c r="F38" s="56"/>
      <c r="G38" s="26">
        <v>61790561278</v>
      </c>
      <c r="H38" s="56"/>
      <c r="I38" s="26">
        <v>91358298900</v>
      </c>
      <c r="J38" s="56"/>
      <c r="K38" s="26">
        <v>0</v>
      </c>
      <c r="L38" s="56"/>
      <c r="M38" s="26">
        <v>0</v>
      </c>
      <c r="N38" s="56"/>
      <c r="O38" s="26">
        <v>-6600000</v>
      </c>
      <c r="P38" s="56"/>
      <c r="Q38" s="26">
        <v>93432227945</v>
      </c>
      <c r="R38" s="56"/>
      <c r="S38" s="26">
        <v>0</v>
      </c>
      <c r="T38" s="56"/>
      <c r="U38" s="26">
        <v>0</v>
      </c>
      <c r="V38" s="56"/>
      <c r="W38" s="26">
        <v>0</v>
      </c>
      <c r="X38" s="56"/>
      <c r="Y38" s="26">
        <v>0</v>
      </c>
      <c r="Z38" s="56"/>
      <c r="AA38" s="59">
        <v>0</v>
      </c>
    </row>
    <row r="39" spans="1:27" ht="21.75" customHeight="1" x14ac:dyDescent="0.2">
      <c r="A39" s="70" t="s">
        <v>49</v>
      </c>
      <c r="B39" s="70"/>
      <c r="C39" s="70"/>
      <c r="E39" s="26">
        <v>1300000</v>
      </c>
      <c r="F39" s="56"/>
      <c r="G39" s="26">
        <v>17905573551</v>
      </c>
      <c r="H39" s="56"/>
      <c r="I39" s="26">
        <v>21271291990</v>
      </c>
      <c r="J39" s="56"/>
      <c r="K39" s="26">
        <v>5047601</v>
      </c>
      <c r="L39" s="56"/>
      <c r="M39" s="26">
        <v>78847652973</v>
      </c>
      <c r="N39" s="56"/>
      <c r="O39" s="26">
        <v>-6347601</v>
      </c>
      <c r="P39" s="56"/>
      <c r="Q39" s="26">
        <v>101867046547</v>
      </c>
      <c r="R39" s="56"/>
      <c r="S39" s="26">
        <v>0</v>
      </c>
      <c r="T39" s="56"/>
      <c r="U39" s="26">
        <v>0</v>
      </c>
      <c r="V39" s="56"/>
      <c r="W39" s="26">
        <v>0</v>
      </c>
      <c r="X39" s="56"/>
      <c r="Y39" s="26">
        <v>0</v>
      </c>
      <c r="Z39" s="56"/>
      <c r="AA39" s="59">
        <v>0</v>
      </c>
    </row>
    <row r="40" spans="1:27" ht="21.75" customHeight="1" x14ac:dyDescent="0.2">
      <c r="A40" s="70" t="s">
        <v>50</v>
      </c>
      <c r="B40" s="70"/>
      <c r="C40" s="70"/>
      <c r="E40" s="26">
        <v>16000000</v>
      </c>
      <c r="F40" s="56"/>
      <c r="G40" s="26">
        <v>45897946845</v>
      </c>
      <c r="H40" s="56"/>
      <c r="I40" s="26">
        <v>54201756480</v>
      </c>
      <c r="J40" s="56"/>
      <c r="K40" s="26">
        <v>0</v>
      </c>
      <c r="L40" s="56"/>
      <c r="M40" s="26">
        <v>0</v>
      </c>
      <c r="N40" s="56"/>
      <c r="O40" s="26">
        <v>0</v>
      </c>
      <c r="P40" s="56"/>
      <c r="Q40" s="26">
        <v>0</v>
      </c>
      <c r="R40" s="56"/>
      <c r="S40" s="26">
        <v>16000000</v>
      </c>
      <c r="T40" s="56"/>
      <c r="U40" s="26">
        <v>3000</v>
      </c>
      <c r="V40" s="56"/>
      <c r="W40" s="26">
        <v>45897946845</v>
      </c>
      <c r="X40" s="56"/>
      <c r="Y40" s="26">
        <v>47628960000</v>
      </c>
      <c r="Z40" s="56"/>
      <c r="AA40" s="59">
        <v>2.77</v>
      </c>
    </row>
    <row r="41" spans="1:27" ht="21.75" customHeight="1" x14ac:dyDescent="0.2">
      <c r="A41" s="70" t="s">
        <v>51</v>
      </c>
      <c r="B41" s="70"/>
      <c r="C41" s="70"/>
      <c r="E41" s="26">
        <v>400000</v>
      </c>
      <c r="F41" s="56"/>
      <c r="G41" s="26">
        <v>1741793156</v>
      </c>
      <c r="H41" s="56"/>
      <c r="I41" s="26">
        <v>1997637964</v>
      </c>
      <c r="J41" s="56"/>
      <c r="K41" s="26">
        <v>5239094</v>
      </c>
      <c r="L41" s="56"/>
      <c r="M41" s="26">
        <v>30248287162</v>
      </c>
      <c r="N41" s="56"/>
      <c r="O41" s="26">
        <v>0</v>
      </c>
      <c r="P41" s="56"/>
      <c r="Q41" s="26">
        <v>0</v>
      </c>
      <c r="R41" s="56"/>
      <c r="S41" s="26">
        <v>5639094</v>
      </c>
      <c r="T41" s="56"/>
      <c r="U41" s="26">
        <v>6980</v>
      </c>
      <c r="V41" s="56"/>
      <c r="W41" s="26">
        <v>31990080318</v>
      </c>
      <c r="X41" s="56"/>
      <c r="Y41" s="26">
        <v>39056616547.5924</v>
      </c>
      <c r="Z41" s="56"/>
      <c r="AA41" s="59">
        <v>2.2799999999999998</v>
      </c>
    </row>
    <row r="42" spans="1:27" ht="21.75" customHeight="1" x14ac:dyDescent="0.2">
      <c r="A42" s="70" t="s">
        <v>54</v>
      </c>
      <c r="B42" s="70"/>
      <c r="C42" s="70"/>
      <c r="E42" s="26">
        <v>6500000</v>
      </c>
      <c r="F42" s="56"/>
      <c r="G42" s="26">
        <v>51532923160</v>
      </c>
      <c r="H42" s="56"/>
      <c r="I42" s="26">
        <v>76429596750</v>
      </c>
      <c r="J42" s="56"/>
      <c r="K42" s="26">
        <v>0</v>
      </c>
      <c r="L42" s="56"/>
      <c r="M42" s="26">
        <v>0</v>
      </c>
      <c r="N42" s="56"/>
      <c r="O42" s="26">
        <v>-6500000</v>
      </c>
      <c r="P42" s="56"/>
      <c r="Q42" s="26">
        <v>84652668919</v>
      </c>
      <c r="R42" s="56"/>
      <c r="S42" s="26">
        <v>0</v>
      </c>
      <c r="T42" s="56"/>
      <c r="U42" s="26">
        <v>0</v>
      </c>
      <c r="V42" s="56"/>
      <c r="W42" s="26">
        <v>0</v>
      </c>
      <c r="X42" s="56"/>
      <c r="Y42" s="26">
        <v>0</v>
      </c>
      <c r="Z42" s="56"/>
      <c r="AA42" s="59">
        <v>0</v>
      </c>
    </row>
    <row r="43" spans="1:27" ht="21.75" customHeight="1" x14ac:dyDescent="0.2">
      <c r="A43" s="70" t="s">
        <v>55</v>
      </c>
      <c r="B43" s="70"/>
      <c r="C43" s="70"/>
      <c r="E43" s="26">
        <v>1200024</v>
      </c>
      <c r="F43" s="56"/>
      <c r="G43" s="26">
        <v>49696670717</v>
      </c>
      <c r="H43" s="56"/>
      <c r="I43" s="26">
        <v>65955521444.047203</v>
      </c>
      <c r="J43" s="56"/>
      <c r="K43" s="26">
        <v>1168015</v>
      </c>
      <c r="L43" s="56"/>
      <c r="M43" s="26">
        <v>0</v>
      </c>
      <c r="N43" s="56"/>
      <c r="O43" s="26">
        <v>-2368039</v>
      </c>
      <c r="P43" s="56"/>
      <c r="Q43" s="26">
        <v>61003151009</v>
      </c>
      <c r="R43" s="56"/>
      <c r="S43" s="26">
        <v>0</v>
      </c>
      <c r="T43" s="56"/>
      <c r="U43" s="26">
        <v>0</v>
      </c>
      <c r="V43" s="56"/>
      <c r="W43" s="26">
        <v>0</v>
      </c>
      <c r="X43" s="56"/>
      <c r="Y43" s="26">
        <v>0</v>
      </c>
      <c r="Z43" s="56"/>
      <c r="AA43" s="59">
        <v>0</v>
      </c>
    </row>
    <row r="44" spans="1:27" ht="21.75" customHeight="1" x14ac:dyDescent="0.2">
      <c r="A44" s="70" t="s">
        <v>56</v>
      </c>
      <c r="B44" s="70"/>
      <c r="C44" s="70"/>
      <c r="E44" s="26">
        <v>183259</v>
      </c>
      <c r="F44" s="56"/>
      <c r="G44" s="26">
        <v>961732829</v>
      </c>
      <c r="H44" s="56"/>
      <c r="I44" s="26">
        <v>1132878201.4038999</v>
      </c>
      <c r="J44" s="56"/>
      <c r="K44" s="26">
        <v>0</v>
      </c>
      <c r="L44" s="56"/>
      <c r="M44" s="26">
        <v>0</v>
      </c>
      <c r="N44" s="56"/>
      <c r="O44" s="26">
        <v>0</v>
      </c>
      <c r="P44" s="56"/>
      <c r="Q44" s="26">
        <v>0</v>
      </c>
      <c r="R44" s="56"/>
      <c r="S44" s="26">
        <v>183259</v>
      </c>
      <c r="T44" s="56"/>
      <c r="U44" s="26">
        <v>9190</v>
      </c>
      <c r="V44" s="56"/>
      <c r="W44" s="26">
        <v>961732829</v>
      </c>
      <c r="X44" s="56"/>
      <c r="Y44" s="26">
        <v>1671131728.8766999</v>
      </c>
      <c r="Z44" s="56"/>
      <c r="AA44" s="59">
        <v>0.1</v>
      </c>
    </row>
    <row r="45" spans="1:27" ht="21.75" customHeight="1" x14ac:dyDescent="0.2">
      <c r="A45" s="70" t="s">
        <v>57</v>
      </c>
      <c r="B45" s="70"/>
      <c r="C45" s="70"/>
      <c r="E45" s="26">
        <v>15000000</v>
      </c>
      <c r="F45" s="56"/>
      <c r="G45" s="26">
        <v>27673723297</v>
      </c>
      <c r="H45" s="56"/>
      <c r="I45" s="26">
        <v>17968025160</v>
      </c>
      <c r="J45" s="56"/>
      <c r="K45" s="26">
        <v>0</v>
      </c>
      <c r="L45" s="56"/>
      <c r="M45" s="26">
        <v>0</v>
      </c>
      <c r="N45" s="56"/>
      <c r="O45" s="26">
        <v>0</v>
      </c>
      <c r="P45" s="56"/>
      <c r="Q45" s="26">
        <v>0</v>
      </c>
      <c r="R45" s="56"/>
      <c r="S45" s="26">
        <v>15000000</v>
      </c>
      <c r="T45" s="56"/>
      <c r="U45" s="26">
        <v>1207.2</v>
      </c>
      <c r="V45" s="56"/>
      <c r="W45" s="26">
        <v>27673723297</v>
      </c>
      <c r="X45" s="56"/>
      <c r="Y45" s="26">
        <v>17968025160</v>
      </c>
      <c r="Z45" s="56"/>
      <c r="AA45" s="59">
        <v>1.05</v>
      </c>
    </row>
    <row r="46" spans="1:27" ht="21.75" customHeight="1" x14ac:dyDescent="0.2">
      <c r="A46" s="70" t="s">
        <v>58</v>
      </c>
      <c r="B46" s="70"/>
      <c r="C46" s="70"/>
      <c r="E46" s="26">
        <v>28380000</v>
      </c>
      <c r="F46" s="56"/>
      <c r="G46" s="26">
        <v>67026244620</v>
      </c>
      <c r="H46" s="56"/>
      <c r="I46" s="26">
        <v>43998156750.239998</v>
      </c>
      <c r="J46" s="56"/>
      <c r="K46" s="26">
        <v>0</v>
      </c>
      <c r="L46" s="56"/>
      <c r="M46" s="26">
        <v>0</v>
      </c>
      <c r="N46" s="56"/>
      <c r="O46" s="26">
        <v>0</v>
      </c>
      <c r="P46" s="56"/>
      <c r="Q46" s="26">
        <v>0</v>
      </c>
      <c r="R46" s="56"/>
      <c r="S46" s="26">
        <v>28380000</v>
      </c>
      <c r="T46" s="56"/>
      <c r="U46" s="26">
        <v>1562.4</v>
      </c>
      <c r="V46" s="56"/>
      <c r="W46" s="26">
        <v>67026244620</v>
      </c>
      <c r="X46" s="56"/>
      <c r="Y46" s="26">
        <v>43998156750.239998</v>
      </c>
      <c r="Z46" s="56"/>
      <c r="AA46" s="59">
        <v>2.56</v>
      </c>
    </row>
    <row r="47" spans="1:27" ht="21.75" customHeight="1" x14ac:dyDescent="0.2">
      <c r="A47" s="70" t="s">
        <v>59</v>
      </c>
      <c r="B47" s="70"/>
      <c r="C47" s="70"/>
      <c r="E47" s="26">
        <v>1200000</v>
      </c>
      <c r="F47" s="56"/>
      <c r="G47" s="26">
        <v>29923521754</v>
      </c>
      <c r="H47" s="56"/>
      <c r="I47" s="26">
        <v>36507597840</v>
      </c>
      <c r="J47" s="56"/>
      <c r="K47" s="26">
        <v>0</v>
      </c>
      <c r="L47" s="56"/>
      <c r="M47" s="26">
        <v>0</v>
      </c>
      <c r="N47" s="56"/>
      <c r="O47" s="26">
        <v>-1200000</v>
      </c>
      <c r="P47" s="56"/>
      <c r="Q47" s="26">
        <v>35566925999</v>
      </c>
      <c r="R47" s="56"/>
      <c r="S47" s="26">
        <v>0</v>
      </c>
      <c r="T47" s="56"/>
      <c r="U47" s="26">
        <v>0</v>
      </c>
      <c r="V47" s="56"/>
      <c r="W47" s="26">
        <v>0</v>
      </c>
      <c r="X47" s="56"/>
      <c r="Y47" s="26">
        <v>0</v>
      </c>
      <c r="Z47" s="56"/>
      <c r="AA47" s="59">
        <v>0</v>
      </c>
    </row>
    <row r="48" spans="1:27" ht="21.75" customHeight="1" x14ac:dyDescent="0.2">
      <c r="A48" s="70" t="s">
        <v>60</v>
      </c>
      <c r="B48" s="70"/>
      <c r="C48" s="70"/>
      <c r="E48" s="26">
        <v>2499999</v>
      </c>
      <c r="F48" s="56"/>
      <c r="G48" s="26">
        <v>7892168330</v>
      </c>
      <c r="H48" s="56"/>
      <c r="I48" s="26">
        <v>7960482890.8055696</v>
      </c>
      <c r="J48" s="56"/>
      <c r="K48" s="26">
        <v>0</v>
      </c>
      <c r="L48" s="56"/>
      <c r="M48" s="26">
        <v>0</v>
      </c>
      <c r="N48" s="56"/>
      <c r="O48" s="26">
        <v>0</v>
      </c>
      <c r="P48" s="56"/>
      <c r="Q48" s="26">
        <v>0</v>
      </c>
      <c r="R48" s="56"/>
      <c r="S48" s="26">
        <v>2499999</v>
      </c>
      <c r="T48" s="56"/>
      <c r="U48" s="26">
        <v>2765</v>
      </c>
      <c r="V48" s="56"/>
      <c r="W48" s="26">
        <v>7892168330</v>
      </c>
      <c r="X48" s="56"/>
      <c r="Y48" s="26">
        <v>6859063631.3734503</v>
      </c>
      <c r="Z48" s="56"/>
      <c r="AA48" s="59">
        <v>0.4</v>
      </c>
    </row>
    <row r="49" spans="1:27" ht="21.75" customHeight="1" x14ac:dyDescent="0.2">
      <c r="A49" s="70" t="s">
        <v>61</v>
      </c>
      <c r="B49" s="70"/>
      <c r="C49" s="70"/>
      <c r="E49" s="26">
        <v>8000000</v>
      </c>
      <c r="F49" s="56"/>
      <c r="G49" s="26">
        <v>38728126966</v>
      </c>
      <c r="H49" s="56"/>
      <c r="I49" s="26">
        <v>46596999200</v>
      </c>
      <c r="J49" s="56"/>
      <c r="K49" s="26">
        <v>0</v>
      </c>
      <c r="L49" s="56"/>
      <c r="M49" s="26">
        <v>0</v>
      </c>
      <c r="N49" s="56"/>
      <c r="O49" s="26">
        <v>-8000000</v>
      </c>
      <c r="P49" s="56"/>
      <c r="Q49" s="26">
        <v>44661508631</v>
      </c>
      <c r="R49" s="56"/>
      <c r="S49" s="26">
        <v>0</v>
      </c>
      <c r="T49" s="56"/>
      <c r="U49" s="26">
        <v>0</v>
      </c>
      <c r="V49" s="56"/>
      <c r="W49" s="26">
        <v>0</v>
      </c>
      <c r="X49" s="56"/>
      <c r="Y49" s="26">
        <v>0</v>
      </c>
      <c r="Z49" s="56"/>
      <c r="AA49" s="59">
        <v>0</v>
      </c>
    </row>
    <row r="50" spans="1:27" ht="21.75" customHeight="1" x14ac:dyDescent="0.2">
      <c r="A50" s="70" t="s">
        <v>62</v>
      </c>
      <c r="B50" s="70"/>
      <c r="C50" s="70"/>
      <c r="E50" s="26">
        <v>600000</v>
      </c>
      <c r="F50" s="56"/>
      <c r="G50" s="26">
        <v>4784617155</v>
      </c>
      <c r="H50" s="56"/>
      <c r="I50" s="26">
        <v>6572796480</v>
      </c>
      <c r="J50" s="56"/>
      <c r="K50" s="26">
        <v>0</v>
      </c>
      <c r="L50" s="56"/>
      <c r="M50" s="26">
        <v>0</v>
      </c>
      <c r="N50" s="56"/>
      <c r="O50" s="26">
        <v>-600000</v>
      </c>
      <c r="P50" s="56"/>
      <c r="Q50" s="26">
        <v>7031142203</v>
      </c>
      <c r="R50" s="56"/>
      <c r="S50" s="26">
        <v>0</v>
      </c>
      <c r="T50" s="56"/>
      <c r="U50" s="26">
        <v>0</v>
      </c>
      <c r="V50" s="56"/>
      <c r="W50" s="26">
        <v>0</v>
      </c>
      <c r="X50" s="56"/>
      <c r="Y50" s="26">
        <v>0</v>
      </c>
      <c r="Z50" s="56"/>
      <c r="AA50" s="59">
        <v>0</v>
      </c>
    </row>
    <row r="51" spans="1:27" ht="21.75" customHeight="1" x14ac:dyDescent="0.2">
      <c r="A51" s="70" t="s">
        <v>63</v>
      </c>
      <c r="B51" s="70"/>
      <c r="C51" s="70"/>
      <c r="E51" s="26">
        <v>0</v>
      </c>
      <c r="F51" s="56"/>
      <c r="G51" s="26">
        <v>0</v>
      </c>
      <c r="H51" s="56"/>
      <c r="I51" s="26">
        <v>0</v>
      </c>
      <c r="J51" s="56"/>
      <c r="K51" s="26">
        <v>16232290</v>
      </c>
      <c r="L51" s="56"/>
      <c r="M51" s="26">
        <v>46896224968</v>
      </c>
      <c r="N51" s="56"/>
      <c r="O51" s="26">
        <v>0</v>
      </c>
      <c r="P51" s="56"/>
      <c r="Q51" s="26">
        <v>0</v>
      </c>
      <c r="R51" s="56"/>
      <c r="S51" s="26">
        <v>16232290</v>
      </c>
      <c r="T51" s="56"/>
      <c r="U51" s="26">
        <v>2807</v>
      </c>
      <c r="V51" s="56"/>
      <c r="W51" s="26">
        <v>46896224968</v>
      </c>
      <c r="X51" s="56"/>
      <c r="Y51" s="26">
        <v>45211828016.028099</v>
      </c>
      <c r="Z51" s="56"/>
      <c r="AA51" s="59">
        <v>2.63</v>
      </c>
    </row>
    <row r="52" spans="1:27" ht="21.75" customHeight="1" x14ac:dyDescent="0.2">
      <c r="A52" s="70" t="s">
        <v>64</v>
      </c>
      <c r="B52" s="70"/>
      <c r="C52" s="70"/>
      <c r="E52" s="26">
        <v>0</v>
      </c>
      <c r="F52" s="56"/>
      <c r="G52" s="26">
        <v>0</v>
      </c>
      <c r="H52" s="56"/>
      <c r="I52" s="26">
        <v>0</v>
      </c>
      <c r="J52" s="56"/>
      <c r="K52" s="26">
        <v>100000</v>
      </c>
      <c r="L52" s="56"/>
      <c r="M52" s="26">
        <v>1194148969</v>
      </c>
      <c r="N52" s="56"/>
      <c r="O52" s="26">
        <v>0</v>
      </c>
      <c r="P52" s="56"/>
      <c r="Q52" s="26">
        <v>0</v>
      </c>
      <c r="R52" s="56"/>
      <c r="S52" s="26">
        <v>100000</v>
      </c>
      <c r="T52" s="56"/>
      <c r="U52" s="26">
        <v>12260</v>
      </c>
      <c r="V52" s="56"/>
      <c r="W52" s="26">
        <v>1194148969</v>
      </c>
      <c r="X52" s="56"/>
      <c r="Y52" s="26">
        <v>1216523020</v>
      </c>
      <c r="Z52" s="56"/>
      <c r="AA52" s="59">
        <v>7.0000000000000007E-2</v>
      </c>
    </row>
    <row r="53" spans="1:27" ht="21.75" customHeight="1" x14ac:dyDescent="0.2">
      <c r="A53" s="70" t="s">
        <v>65</v>
      </c>
      <c r="B53" s="70"/>
      <c r="C53" s="70"/>
      <c r="E53" s="26">
        <v>0</v>
      </c>
      <c r="F53" s="56"/>
      <c r="G53" s="26">
        <v>0</v>
      </c>
      <c r="H53" s="56"/>
      <c r="I53" s="26">
        <v>0</v>
      </c>
      <c r="J53" s="56"/>
      <c r="K53" s="26">
        <v>5263616</v>
      </c>
      <c r="L53" s="56"/>
      <c r="M53" s="26">
        <v>103597972430</v>
      </c>
      <c r="N53" s="56"/>
      <c r="O53" s="26">
        <v>0</v>
      </c>
      <c r="P53" s="56"/>
      <c r="Q53" s="26">
        <v>0</v>
      </c>
      <c r="R53" s="56"/>
      <c r="S53" s="26">
        <v>5263616</v>
      </c>
      <c r="T53" s="56"/>
      <c r="U53" s="26">
        <v>19210</v>
      </c>
      <c r="V53" s="56"/>
      <c r="W53" s="26">
        <v>103597972430</v>
      </c>
      <c r="X53" s="56"/>
      <c r="Y53" s="26">
        <v>100332451650.22701</v>
      </c>
      <c r="Z53" s="56"/>
      <c r="AA53" s="59">
        <v>5.84</v>
      </c>
    </row>
    <row r="54" spans="1:27" ht="21.75" customHeight="1" x14ac:dyDescent="0.2">
      <c r="A54" s="70" t="s">
        <v>66</v>
      </c>
      <c r="B54" s="70"/>
      <c r="C54" s="70"/>
      <c r="E54" s="26">
        <v>0</v>
      </c>
      <c r="F54" s="56"/>
      <c r="G54" s="26">
        <v>0</v>
      </c>
      <c r="H54" s="56"/>
      <c r="I54" s="26">
        <v>0</v>
      </c>
      <c r="J54" s="56"/>
      <c r="K54" s="26">
        <v>2925000</v>
      </c>
      <c r="L54" s="56"/>
      <c r="M54" s="26">
        <v>47792225203</v>
      </c>
      <c r="N54" s="56"/>
      <c r="O54" s="26">
        <v>-1600000</v>
      </c>
      <c r="P54" s="56"/>
      <c r="Q54" s="26">
        <v>29895111000</v>
      </c>
      <c r="R54" s="56"/>
      <c r="S54" s="26">
        <v>1325000</v>
      </c>
      <c r="T54" s="56"/>
      <c r="U54" s="26">
        <v>18370</v>
      </c>
      <c r="V54" s="56"/>
      <c r="W54" s="26">
        <v>21649469531</v>
      </c>
      <c r="X54" s="56"/>
      <c r="Y54" s="26">
        <v>24152099867.5</v>
      </c>
      <c r="Z54" s="56"/>
      <c r="AA54" s="59">
        <v>1.41</v>
      </c>
    </row>
    <row r="55" spans="1:27" ht="21.75" customHeight="1" x14ac:dyDescent="0.2">
      <c r="A55" s="70" t="s">
        <v>67</v>
      </c>
      <c r="B55" s="70"/>
      <c r="C55" s="70"/>
      <c r="E55" s="26">
        <v>0</v>
      </c>
      <c r="F55" s="56"/>
      <c r="G55" s="26">
        <v>0</v>
      </c>
      <c r="H55" s="56"/>
      <c r="I55" s="26">
        <v>0</v>
      </c>
      <c r="J55" s="56"/>
      <c r="K55" s="26">
        <v>600000</v>
      </c>
      <c r="L55" s="56"/>
      <c r="M55" s="26">
        <v>121761086844</v>
      </c>
      <c r="N55" s="56"/>
      <c r="O55" s="26">
        <v>0</v>
      </c>
      <c r="P55" s="56"/>
      <c r="Q55" s="26">
        <v>0</v>
      </c>
      <c r="R55" s="56"/>
      <c r="S55" s="26">
        <v>600000</v>
      </c>
      <c r="T55" s="56"/>
      <c r="U55" s="26">
        <v>212900</v>
      </c>
      <c r="V55" s="56"/>
      <c r="W55" s="26">
        <v>121761086844</v>
      </c>
      <c r="X55" s="56"/>
      <c r="Y55" s="26">
        <v>126752569800</v>
      </c>
      <c r="Z55" s="56"/>
      <c r="AA55" s="59">
        <v>7.38</v>
      </c>
    </row>
    <row r="56" spans="1:27" ht="21.75" customHeight="1" x14ac:dyDescent="0.2">
      <c r="A56" s="70" t="s">
        <v>68</v>
      </c>
      <c r="B56" s="70"/>
      <c r="C56" s="70"/>
      <c r="E56" s="26">
        <v>0</v>
      </c>
      <c r="F56" s="56"/>
      <c r="G56" s="26">
        <v>0</v>
      </c>
      <c r="H56" s="56"/>
      <c r="I56" s="26">
        <v>0</v>
      </c>
      <c r="J56" s="56"/>
      <c r="K56" s="26">
        <v>4000000</v>
      </c>
      <c r="L56" s="56"/>
      <c r="M56" s="26">
        <v>109080595270</v>
      </c>
      <c r="N56" s="56"/>
      <c r="O56" s="26">
        <v>-4000000</v>
      </c>
      <c r="P56" s="56"/>
      <c r="Q56" s="26">
        <v>121176013377</v>
      </c>
      <c r="R56" s="56"/>
      <c r="S56" s="26">
        <v>0</v>
      </c>
      <c r="T56" s="56"/>
      <c r="U56" s="26">
        <v>0</v>
      </c>
      <c r="V56" s="56"/>
      <c r="W56" s="26">
        <v>0</v>
      </c>
      <c r="X56" s="56"/>
      <c r="Y56" s="26">
        <v>0</v>
      </c>
      <c r="Z56" s="56"/>
      <c r="AA56" s="59">
        <v>0</v>
      </c>
    </row>
    <row r="57" spans="1:27" ht="21.75" customHeight="1" x14ac:dyDescent="0.2">
      <c r="A57" s="70" t="s">
        <v>69</v>
      </c>
      <c r="B57" s="70"/>
      <c r="C57" s="70"/>
      <c r="E57" s="26">
        <v>0</v>
      </c>
      <c r="F57" s="56"/>
      <c r="G57" s="26">
        <v>0</v>
      </c>
      <c r="H57" s="56"/>
      <c r="I57" s="26">
        <v>0</v>
      </c>
      <c r="J57" s="56"/>
      <c r="K57" s="26">
        <v>300000</v>
      </c>
      <c r="L57" s="56"/>
      <c r="M57" s="26">
        <v>1152060936</v>
      </c>
      <c r="N57" s="56"/>
      <c r="O57" s="26">
        <v>-300000</v>
      </c>
      <c r="P57" s="56"/>
      <c r="Q57" s="26">
        <v>1146071850</v>
      </c>
      <c r="R57" s="56"/>
      <c r="S57" s="26">
        <v>0</v>
      </c>
      <c r="T57" s="56"/>
      <c r="U57" s="26">
        <v>0</v>
      </c>
      <c r="V57" s="56"/>
      <c r="W57" s="26">
        <v>0</v>
      </c>
      <c r="X57" s="56"/>
      <c r="Y57" s="26">
        <v>0</v>
      </c>
      <c r="Z57" s="56"/>
      <c r="AA57" s="59">
        <v>0</v>
      </c>
    </row>
    <row r="58" spans="1:27" ht="21.75" customHeight="1" x14ac:dyDescent="0.2">
      <c r="A58" s="70" t="s">
        <v>70</v>
      </c>
      <c r="B58" s="70"/>
      <c r="C58" s="70"/>
      <c r="E58" s="26">
        <v>0</v>
      </c>
      <c r="F58" s="56"/>
      <c r="G58" s="26">
        <v>0</v>
      </c>
      <c r="H58" s="56"/>
      <c r="I58" s="26">
        <v>0</v>
      </c>
      <c r="J58" s="56"/>
      <c r="K58" s="26">
        <v>100000</v>
      </c>
      <c r="L58" s="56"/>
      <c r="M58" s="26">
        <v>1890021632</v>
      </c>
      <c r="N58" s="56"/>
      <c r="O58" s="26">
        <v>-100000</v>
      </c>
      <c r="P58" s="56"/>
      <c r="Q58" s="26">
        <v>2259398804</v>
      </c>
      <c r="R58" s="56"/>
      <c r="S58" s="26">
        <v>0</v>
      </c>
      <c r="T58" s="56"/>
      <c r="U58" s="26">
        <v>0</v>
      </c>
      <c r="V58" s="56"/>
      <c r="W58" s="26">
        <v>0</v>
      </c>
      <c r="X58" s="56"/>
      <c r="Y58" s="26">
        <v>0</v>
      </c>
      <c r="Z58" s="56"/>
      <c r="AA58" s="59">
        <v>0</v>
      </c>
    </row>
    <row r="59" spans="1:27" ht="21.75" customHeight="1" x14ac:dyDescent="0.2">
      <c r="A59" s="70" t="s">
        <v>71</v>
      </c>
      <c r="B59" s="70"/>
      <c r="C59" s="70"/>
      <c r="E59" s="26">
        <v>0</v>
      </c>
      <c r="F59" s="56"/>
      <c r="G59" s="26">
        <v>0</v>
      </c>
      <c r="H59" s="56"/>
      <c r="I59" s="26">
        <v>0</v>
      </c>
      <c r="J59" s="56"/>
      <c r="K59" s="26">
        <v>200000</v>
      </c>
      <c r="L59" s="56"/>
      <c r="M59" s="26">
        <v>1373649672</v>
      </c>
      <c r="N59" s="56"/>
      <c r="O59" s="26">
        <v>0</v>
      </c>
      <c r="P59" s="56"/>
      <c r="Q59" s="26">
        <v>0</v>
      </c>
      <c r="R59" s="56"/>
      <c r="S59" s="26">
        <v>200000</v>
      </c>
      <c r="T59" s="56"/>
      <c r="U59" s="26">
        <v>7440</v>
      </c>
      <c r="V59" s="56"/>
      <c r="W59" s="26">
        <v>1373649672</v>
      </c>
      <c r="X59" s="56"/>
      <c r="Y59" s="26">
        <v>1476497760</v>
      </c>
      <c r="Z59" s="56"/>
      <c r="AA59" s="59">
        <v>0.09</v>
      </c>
    </row>
    <row r="60" spans="1:27" ht="21.75" customHeight="1" x14ac:dyDescent="0.2">
      <c r="A60" s="70" t="s">
        <v>72</v>
      </c>
      <c r="B60" s="70"/>
      <c r="C60" s="70"/>
      <c r="E60" s="26">
        <v>0</v>
      </c>
      <c r="F60" s="56"/>
      <c r="G60" s="26">
        <v>0</v>
      </c>
      <c r="H60" s="56"/>
      <c r="I60" s="26">
        <v>0</v>
      </c>
      <c r="J60" s="56"/>
      <c r="K60" s="26">
        <v>200000000</v>
      </c>
      <c r="L60" s="56"/>
      <c r="M60" s="26">
        <v>200149867</v>
      </c>
      <c r="N60" s="56"/>
      <c r="O60" s="26">
        <v>0</v>
      </c>
      <c r="P60" s="56"/>
      <c r="Q60" s="26">
        <v>0</v>
      </c>
      <c r="R60" s="56"/>
      <c r="S60" s="26">
        <v>0</v>
      </c>
      <c r="T60" s="56"/>
      <c r="U60" s="26">
        <v>0</v>
      </c>
      <c r="V60" s="56"/>
      <c r="W60" s="26">
        <v>0</v>
      </c>
      <c r="X60" s="56"/>
      <c r="Y60" s="26">
        <v>0</v>
      </c>
      <c r="Z60" s="56"/>
      <c r="AA60" s="59">
        <v>0</v>
      </c>
    </row>
    <row r="61" spans="1:27" ht="21.75" customHeight="1" x14ac:dyDescent="0.2">
      <c r="A61" s="70" t="s">
        <v>73</v>
      </c>
      <c r="B61" s="70"/>
      <c r="C61" s="70"/>
      <c r="E61" s="26">
        <v>0</v>
      </c>
      <c r="F61" s="56"/>
      <c r="G61" s="26">
        <v>0</v>
      </c>
      <c r="H61" s="56"/>
      <c r="I61" s="26">
        <v>0</v>
      </c>
      <c r="J61" s="56"/>
      <c r="K61" s="26">
        <v>210000000</v>
      </c>
      <c r="L61" s="56"/>
      <c r="M61" s="26">
        <v>135521988062</v>
      </c>
      <c r="N61" s="56"/>
      <c r="O61" s="26">
        <v>0</v>
      </c>
      <c r="P61" s="56"/>
      <c r="Q61" s="26">
        <v>0</v>
      </c>
      <c r="R61" s="56"/>
      <c r="S61" s="26">
        <v>210000000</v>
      </c>
      <c r="T61" s="56"/>
      <c r="U61" s="26">
        <v>528</v>
      </c>
      <c r="V61" s="56"/>
      <c r="W61" s="26">
        <v>135521988062</v>
      </c>
      <c r="X61" s="56"/>
      <c r="Y61" s="26">
        <v>110022897600</v>
      </c>
      <c r="Z61" s="56"/>
      <c r="AA61" s="59">
        <v>6.41</v>
      </c>
    </row>
    <row r="62" spans="1:27" ht="21.75" customHeight="1" x14ac:dyDescent="0.2">
      <c r="A62" s="73" t="s">
        <v>74</v>
      </c>
      <c r="B62" s="73"/>
      <c r="C62" s="73"/>
      <c r="E62" s="62">
        <v>0</v>
      </c>
      <c r="F62" s="56"/>
      <c r="G62" s="57">
        <v>0</v>
      </c>
      <c r="H62" s="56"/>
      <c r="I62" s="57">
        <v>0</v>
      </c>
      <c r="J62" s="56"/>
      <c r="K62" s="57">
        <v>2200000</v>
      </c>
      <c r="L62" s="56"/>
      <c r="M62" s="57">
        <v>11558710513</v>
      </c>
      <c r="N62" s="56"/>
      <c r="O62" s="57">
        <v>-2200000</v>
      </c>
      <c r="P62" s="56"/>
      <c r="Q62" s="57">
        <v>11875487423</v>
      </c>
      <c r="R62" s="56"/>
      <c r="S62" s="57">
        <v>0</v>
      </c>
      <c r="T62" s="56"/>
      <c r="U62" s="57">
        <v>0</v>
      </c>
      <c r="V62" s="56"/>
      <c r="W62" s="57">
        <v>0</v>
      </c>
      <c r="X62" s="56"/>
      <c r="Y62" s="57">
        <v>0</v>
      </c>
      <c r="Z62" s="56"/>
      <c r="AA62" s="61">
        <v>0</v>
      </c>
    </row>
    <row r="63" spans="1:27" s="22" customFormat="1" ht="21.75" customHeight="1" thickBot="1" x14ac:dyDescent="0.25">
      <c r="A63" s="74" t="s">
        <v>75</v>
      </c>
      <c r="B63" s="74"/>
      <c r="C63" s="74"/>
      <c r="D63" s="19"/>
      <c r="E63" s="63">
        <f>SUM(E9:E62)</f>
        <v>1154234507</v>
      </c>
      <c r="F63" s="58"/>
      <c r="G63" s="63">
        <f>SUM(G9:G62)</f>
        <v>1245222375585</v>
      </c>
      <c r="H63" s="58"/>
      <c r="I63" s="63">
        <f>SUM(I9:I62)</f>
        <v>1511624017721.3257</v>
      </c>
      <c r="J63" s="58"/>
      <c r="K63" s="63">
        <f>SUM(K9:K62)</f>
        <v>539241386</v>
      </c>
      <c r="L63" s="58"/>
      <c r="M63" s="63">
        <f>SUM(M9:M62)</f>
        <v>1290204826576</v>
      </c>
      <c r="N63" s="58"/>
      <c r="O63" s="63">
        <f>SUM(O9:O62)</f>
        <v>-86107720</v>
      </c>
      <c r="P63" s="58"/>
      <c r="Q63" s="63">
        <f>SUM(Q9:Q62)</f>
        <v>1030535184017</v>
      </c>
      <c r="R63" s="58"/>
      <c r="S63" s="63">
        <f>SUM(S9:S62)</f>
        <v>760163358</v>
      </c>
      <c r="T63" s="58"/>
      <c r="U63" s="45"/>
      <c r="V63" s="58"/>
      <c r="W63" s="63">
        <f>SUM(W9:W62)</f>
        <v>1569430914037</v>
      </c>
      <c r="X63" s="58"/>
      <c r="Y63" s="63">
        <f>SUM(Y9:Y62)</f>
        <v>1585285129560.2539</v>
      </c>
      <c r="Z63" s="58"/>
      <c r="AA63" s="64">
        <f>SUM(AA9:AA62)</f>
        <v>92.329999999999984</v>
      </c>
    </row>
    <row r="64" spans="1:27" ht="13.5" thickTop="1" x14ac:dyDescent="0.2"/>
  </sheetData>
  <mergeCells count="67">
    <mergeCell ref="A60:C60"/>
    <mergeCell ref="A61:C61"/>
    <mergeCell ref="A62:C62"/>
    <mergeCell ref="A63:C63"/>
    <mergeCell ref="A55:C55"/>
    <mergeCell ref="A56:C56"/>
    <mergeCell ref="A57:C57"/>
    <mergeCell ref="A58:C58"/>
    <mergeCell ref="A59:C59"/>
    <mergeCell ref="A50:C50"/>
    <mergeCell ref="A51:C51"/>
    <mergeCell ref="A52:C52"/>
    <mergeCell ref="A53:C53"/>
    <mergeCell ref="A54:C54"/>
    <mergeCell ref="A45:C45"/>
    <mergeCell ref="A46:C46"/>
    <mergeCell ref="A47:C47"/>
    <mergeCell ref="A48:C48"/>
    <mergeCell ref="A49:C49"/>
    <mergeCell ref="A42:C42"/>
    <mergeCell ref="A43:C43"/>
    <mergeCell ref="A44:C44"/>
    <mergeCell ref="A37:C37"/>
    <mergeCell ref="A38:C38"/>
    <mergeCell ref="A39:C39"/>
    <mergeCell ref="A40:C40"/>
    <mergeCell ref="A41:C41"/>
    <mergeCell ref="A32:C32"/>
    <mergeCell ref="A33:C33"/>
    <mergeCell ref="A34:C34"/>
    <mergeCell ref="A35:C35"/>
    <mergeCell ref="A36:C36"/>
    <mergeCell ref="A27:C27"/>
    <mergeCell ref="A28:C28"/>
    <mergeCell ref="A29:C29"/>
    <mergeCell ref="A30:C30"/>
    <mergeCell ref="A31:C31"/>
    <mergeCell ref="A22:C22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11:C11"/>
    <mergeCell ref="A1:AA1"/>
    <mergeCell ref="A2:AA2"/>
    <mergeCell ref="A3:AA3"/>
    <mergeCell ref="B4:AA4"/>
    <mergeCell ref="A5:B5"/>
    <mergeCell ref="C5:AA5"/>
    <mergeCell ref="F6:I6"/>
    <mergeCell ref="K6:Q6"/>
    <mergeCell ref="S6:AA6"/>
    <mergeCell ref="K7:M7"/>
    <mergeCell ref="O7:Q7"/>
    <mergeCell ref="A8:C8"/>
    <mergeCell ref="A9:C9"/>
    <mergeCell ref="A10:C10"/>
  </mergeCells>
  <pageMargins left="0.39" right="0.39" top="0.39" bottom="0.39" header="0" footer="0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725D-A00C-4F95-B79D-9B797C977E05}">
  <dimension ref="A1:AA12"/>
  <sheetViews>
    <sheetView rightToLeft="1" view="pageBreakPreview" zoomScaleNormal="100" zoomScaleSheetLayoutView="100" workbookViewId="0">
      <selection sqref="A1:AA1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4" width="1.28515625" customWidth="1"/>
    <col min="5" max="5" width="7.7109375" bestFit="1" customWidth="1"/>
    <col min="6" max="6" width="1.28515625" customWidth="1"/>
    <col min="7" max="7" width="17.7109375" bestFit="1" customWidth="1"/>
    <col min="8" max="8" width="1.28515625" customWidth="1"/>
    <col min="9" max="9" width="18" bestFit="1" customWidth="1"/>
    <col min="10" max="10" width="1.28515625" customWidth="1"/>
    <col min="11" max="11" width="8.42578125" bestFit="1" customWidth="1"/>
    <col min="12" max="12" width="1.28515625" customWidth="1"/>
    <col min="13" max="13" width="18.85546875" bestFit="1" customWidth="1"/>
    <col min="14" max="14" width="1.28515625" customWidth="1"/>
    <col min="15" max="15" width="8.42578125" bestFit="1" customWidth="1"/>
    <col min="16" max="16" width="1.28515625" customWidth="1"/>
    <col min="17" max="17" width="18.42578125" bestFit="1" customWidth="1"/>
    <col min="18" max="18" width="1.28515625" customWidth="1"/>
    <col min="19" max="19" width="7.85546875" bestFit="1" customWidth="1"/>
    <col min="20" max="20" width="1.42578125" customWidth="1"/>
    <col min="21" max="21" width="17.7109375" bestFit="1" customWidth="1"/>
    <col min="22" max="22" width="1.28515625" customWidth="1"/>
    <col min="23" max="23" width="18.140625" bestFit="1" customWidth="1"/>
    <col min="24" max="24" width="1.28515625" customWidth="1"/>
    <col min="25" max="25" width="18.42578125" bestFit="1" customWidth="1"/>
    <col min="26" max="26" width="1.28515625" customWidth="1"/>
    <col min="27" max="27" width="20" bestFit="1" customWidth="1"/>
    <col min="28" max="28" width="0.28515625" customWidth="1"/>
  </cols>
  <sheetData>
    <row r="1" spans="1:27" ht="25.5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ht="25.5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5.5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24" x14ac:dyDescent="0.2">
      <c r="A4" s="2" t="s">
        <v>3</v>
      </c>
      <c r="B4" s="66" t="s">
        <v>4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</row>
    <row r="5" spans="1:27" ht="24" x14ac:dyDescent="0.2">
      <c r="A5" s="66" t="s">
        <v>5</v>
      </c>
      <c r="B5" s="66"/>
      <c r="C5" s="66" t="s">
        <v>289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</row>
    <row r="6" spans="1:27" ht="21" x14ac:dyDescent="0.2">
      <c r="E6" s="75" t="s">
        <v>7</v>
      </c>
      <c r="F6" s="75"/>
      <c r="G6" s="75"/>
      <c r="H6" s="75"/>
      <c r="I6" s="75"/>
      <c r="K6" s="75" t="s">
        <v>8</v>
      </c>
      <c r="L6" s="75"/>
      <c r="M6" s="75"/>
      <c r="N6" s="75"/>
      <c r="O6" s="75"/>
      <c r="P6" s="75"/>
      <c r="Q6" s="75"/>
      <c r="S6" s="75" t="s">
        <v>9</v>
      </c>
      <c r="T6" s="75"/>
      <c r="U6" s="75"/>
      <c r="V6" s="75"/>
      <c r="W6" s="75"/>
      <c r="X6" s="75"/>
      <c r="Y6" s="75"/>
      <c r="Z6" s="75"/>
      <c r="AA6" s="75"/>
    </row>
    <row r="7" spans="1:27" ht="21" x14ac:dyDescent="0.2">
      <c r="E7" s="76" t="s">
        <v>13</v>
      </c>
      <c r="F7" s="4"/>
      <c r="G7" s="76" t="s">
        <v>14</v>
      </c>
      <c r="H7" s="4"/>
      <c r="I7" s="76" t="s">
        <v>15</v>
      </c>
      <c r="K7" s="71" t="s">
        <v>10</v>
      </c>
      <c r="L7" s="71"/>
      <c r="M7" s="71"/>
      <c r="N7" s="4"/>
      <c r="O7" s="71" t="s">
        <v>11</v>
      </c>
      <c r="P7" s="71"/>
      <c r="Q7" s="71"/>
      <c r="S7" s="76" t="s">
        <v>13</v>
      </c>
      <c r="T7" s="4"/>
      <c r="U7" s="76" t="s">
        <v>17</v>
      </c>
      <c r="V7" s="4"/>
      <c r="W7" s="76" t="s">
        <v>14</v>
      </c>
      <c r="X7" s="4"/>
      <c r="Y7" s="76" t="s">
        <v>15</v>
      </c>
      <c r="Z7" s="4"/>
      <c r="AA7" s="76" t="s">
        <v>18</v>
      </c>
    </row>
    <row r="8" spans="1:27" ht="21" x14ac:dyDescent="0.2">
      <c r="A8" s="78" t="s">
        <v>12</v>
      </c>
      <c r="B8" s="78"/>
      <c r="C8" s="78"/>
      <c r="E8" s="77"/>
      <c r="G8" s="75"/>
      <c r="I8" s="75"/>
      <c r="K8" s="5" t="s">
        <v>13</v>
      </c>
      <c r="L8" s="4"/>
      <c r="M8" s="5" t="s">
        <v>14</v>
      </c>
      <c r="O8" s="25" t="s">
        <v>13</v>
      </c>
      <c r="P8" s="4"/>
      <c r="Q8" s="5" t="s">
        <v>16</v>
      </c>
      <c r="S8" s="75"/>
      <c r="U8" s="75"/>
      <c r="W8" s="75"/>
      <c r="Y8" s="75"/>
      <c r="AA8" s="75"/>
    </row>
    <row r="9" spans="1:27" ht="18.75" x14ac:dyDescent="0.2">
      <c r="A9" s="70" t="s">
        <v>52</v>
      </c>
      <c r="B9" s="70"/>
      <c r="C9" s="70"/>
      <c r="E9" s="10">
        <v>1500</v>
      </c>
      <c r="G9" s="10">
        <v>40112698205</v>
      </c>
      <c r="I9" s="10">
        <v>31915235660.400002</v>
      </c>
      <c r="K9" s="10">
        <v>0</v>
      </c>
      <c r="M9" s="10">
        <v>0</v>
      </c>
      <c r="O9" s="10">
        <v>0</v>
      </c>
      <c r="Q9" s="10">
        <v>0</v>
      </c>
      <c r="S9" s="10">
        <v>1500</v>
      </c>
      <c r="U9" s="10">
        <v>25097266</v>
      </c>
      <c r="W9" s="10">
        <v>40112698205</v>
      </c>
      <c r="Y9" s="10">
        <v>37555548842.400002</v>
      </c>
      <c r="AA9" s="11">
        <v>2.19</v>
      </c>
    </row>
    <row r="10" spans="1:27" ht="18.75" x14ac:dyDescent="0.2">
      <c r="A10" s="70" t="s">
        <v>53</v>
      </c>
      <c r="B10" s="70"/>
      <c r="C10" s="70"/>
      <c r="E10" s="10">
        <v>2</v>
      </c>
      <c r="G10" s="10">
        <v>10621404</v>
      </c>
      <c r="I10" s="10">
        <v>7913218.5855999999</v>
      </c>
      <c r="K10" s="10">
        <v>0</v>
      </c>
      <c r="M10" s="10">
        <v>0</v>
      </c>
      <c r="O10" s="10">
        <v>0</v>
      </c>
      <c r="Q10" s="10">
        <v>0</v>
      </c>
      <c r="S10" s="10">
        <v>2</v>
      </c>
      <c r="U10" s="10">
        <v>3923965</v>
      </c>
      <c r="W10" s="10">
        <v>10621404</v>
      </c>
      <c r="Y10" s="10">
        <v>7829094.9680000003</v>
      </c>
      <c r="AA10" s="11">
        <v>0</v>
      </c>
    </row>
    <row r="11" spans="1:27" ht="21.75" thickBot="1" x14ac:dyDescent="0.25">
      <c r="A11" s="74" t="s">
        <v>75</v>
      </c>
      <c r="B11" s="74"/>
      <c r="C11" s="74"/>
      <c r="D11" s="19"/>
      <c r="E11" s="27">
        <f>SUM(E9:E10)</f>
        <v>1502</v>
      </c>
      <c r="F11" s="28"/>
      <c r="G11" s="27">
        <f>SUM(G9:G10)</f>
        <v>40123319609</v>
      </c>
      <c r="H11" s="28"/>
      <c r="I11" s="27">
        <f>SUM(I9:I10)</f>
        <v>31923148878.985603</v>
      </c>
      <c r="J11" s="28"/>
      <c r="K11" s="27">
        <f>SUM(K9:K10)</f>
        <v>0</v>
      </c>
      <c r="L11" s="28"/>
      <c r="M11" s="29">
        <f>SUM(M9:M10)</f>
        <v>0</v>
      </c>
      <c r="N11" s="30"/>
      <c r="O11" s="27">
        <f>SUM(O9:O10)</f>
        <v>0</v>
      </c>
      <c r="P11" s="30"/>
      <c r="Q11" s="27">
        <f>SUM(Q9:Q10)</f>
        <v>0</v>
      </c>
      <c r="R11" s="30"/>
      <c r="S11" s="27">
        <f>SUM(S9:S10)</f>
        <v>1502</v>
      </c>
      <c r="T11" s="30"/>
      <c r="U11" s="27">
        <f>SUM(U9:U10)</f>
        <v>29021231</v>
      </c>
      <c r="V11" s="30"/>
      <c r="W11" s="27">
        <f>SUM(W9:W10)</f>
        <v>40123319609</v>
      </c>
      <c r="X11" s="30"/>
      <c r="Y11" s="27">
        <f>SUM(Y9:Y10)</f>
        <v>37563377937.368004</v>
      </c>
      <c r="Z11" s="30"/>
      <c r="AA11" s="31">
        <f>SUM(AA9:AA10)</f>
        <v>2.19</v>
      </c>
    </row>
    <row r="12" spans="1:27" ht="13.5" thickTop="1" x14ac:dyDescent="0.2"/>
  </sheetData>
  <mergeCells count="23">
    <mergeCell ref="A11:C11"/>
    <mergeCell ref="W7:W8"/>
    <mergeCell ref="Y7:Y8"/>
    <mergeCell ref="AA7:AA8"/>
    <mergeCell ref="A8:C8"/>
    <mergeCell ref="A9:C9"/>
    <mergeCell ref="A10:C10"/>
    <mergeCell ref="E6:I6"/>
    <mergeCell ref="K6:Q6"/>
    <mergeCell ref="S6:AA6"/>
    <mergeCell ref="E7:E8"/>
    <mergeCell ref="G7:G8"/>
    <mergeCell ref="I7:I8"/>
    <mergeCell ref="K7:M7"/>
    <mergeCell ref="O7:Q7"/>
    <mergeCell ref="S7:S8"/>
    <mergeCell ref="U7:U8"/>
    <mergeCell ref="A1:AA1"/>
    <mergeCell ref="A2:AA2"/>
    <mergeCell ref="A3:AA3"/>
    <mergeCell ref="B4:AA4"/>
    <mergeCell ref="A5:B5"/>
    <mergeCell ref="C5:AA5"/>
  </mergeCells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6"/>
  <sheetViews>
    <sheetView rightToLeft="1" view="pageBreakPreview" zoomScale="80" zoomScaleNormal="100" zoomScaleSheetLayoutView="80" workbookViewId="0">
      <selection sqref="A1:AL1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9.42578125" bestFit="1" customWidth="1"/>
    <col min="5" max="5" width="1.28515625" customWidth="1"/>
    <col min="6" max="6" width="30.42578125" bestFit="1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.28515625" bestFit="1" customWidth="1"/>
    <col min="17" max="17" width="1.28515625" customWidth="1"/>
    <col min="18" max="18" width="16.28515625" bestFit="1" customWidth="1"/>
    <col min="19" max="19" width="1.28515625" customWidth="1"/>
    <col min="20" max="20" width="17.28515625" bestFit="1" customWidth="1"/>
    <col min="21" max="21" width="1.28515625" customWidth="1"/>
    <col min="22" max="22" width="6.140625" bestFit="1" customWidth="1"/>
    <col min="23" max="23" width="1.28515625" customWidth="1"/>
    <col min="24" max="24" width="14.140625" bestFit="1" customWidth="1"/>
    <col min="25" max="25" width="1.28515625" customWidth="1"/>
    <col min="26" max="26" width="12" bestFit="1" customWidth="1"/>
    <col min="27" max="27" width="1.28515625" customWidth="1"/>
    <col min="28" max="28" width="16.28515625" bestFit="1" customWidth="1"/>
    <col min="29" max="29" width="1.28515625" customWidth="1"/>
    <col min="30" max="30" width="12" bestFit="1" customWidth="1"/>
    <col min="31" max="31" width="1.28515625" customWidth="1"/>
    <col min="32" max="32" width="17.5703125" bestFit="1" customWidth="1"/>
    <col min="33" max="33" width="1.28515625" customWidth="1"/>
    <col min="34" max="34" width="16.28515625" bestFit="1" customWidth="1"/>
    <col min="35" max="35" width="1.28515625" customWidth="1"/>
    <col min="36" max="36" width="17.285156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</row>
    <row r="2" spans="1:38" ht="21.7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</row>
    <row r="3" spans="1:38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</row>
    <row r="4" spans="1:38" ht="14.45" customHeight="1" x14ac:dyDescent="0.2"/>
    <row r="5" spans="1:38" ht="14.45" customHeight="1" x14ac:dyDescent="0.2">
      <c r="A5" s="2" t="s">
        <v>114</v>
      </c>
      <c r="B5" s="66" t="s">
        <v>115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</row>
    <row r="6" spans="1:38" ht="14.45" customHeight="1" x14ac:dyDescent="0.2">
      <c r="A6" s="67" t="s">
        <v>116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 t="s">
        <v>7</v>
      </c>
      <c r="Q6" s="67"/>
      <c r="R6" s="67"/>
      <c r="S6" s="67"/>
      <c r="T6" s="67"/>
      <c r="V6" s="67" t="s">
        <v>8</v>
      </c>
      <c r="W6" s="67"/>
      <c r="X6" s="67"/>
      <c r="Y6" s="67"/>
      <c r="Z6" s="67"/>
      <c r="AA6" s="67"/>
      <c r="AB6" s="67"/>
      <c r="AD6" s="67" t="s">
        <v>9</v>
      </c>
      <c r="AE6" s="67"/>
      <c r="AF6" s="67"/>
      <c r="AG6" s="67"/>
      <c r="AH6" s="67"/>
      <c r="AI6" s="67"/>
      <c r="AJ6" s="67"/>
      <c r="AK6" s="67"/>
      <c r="AL6" s="67"/>
    </row>
    <row r="7" spans="1:38" ht="14.4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71" t="s">
        <v>10</v>
      </c>
      <c r="W7" s="71"/>
      <c r="X7" s="71"/>
      <c r="Y7" s="4"/>
      <c r="Z7" s="71" t="s">
        <v>11</v>
      </c>
      <c r="AA7" s="71"/>
      <c r="AB7" s="71"/>
      <c r="AD7" s="4"/>
      <c r="AE7" s="4"/>
      <c r="AF7" s="4"/>
      <c r="AG7" s="4"/>
      <c r="AH7" s="4"/>
      <c r="AI7" s="4"/>
      <c r="AJ7" s="4"/>
      <c r="AK7" s="4"/>
      <c r="AL7" s="4"/>
    </row>
    <row r="8" spans="1:38" ht="14.45" customHeight="1" x14ac:dyDescent="0.2">
      <c r="A8" s="67" t="s">
        <v>117</v>
      </c>
      <c r="B8" s="67"/>
      <c r="D8" s="3" t="s">
        <v>118</v>
      </c>
      <c r="F8" s="3" t="s">
        <v>119</v>
      </c>
      <c r="H8" s="3" t="s">
        <v>120</v>
      </c>
      <c r="J8" s="3" t="s">
        <v>121</v>
      </c>
      <c r="L8" s="3" t="s">
        <v>122</v>
      </c>
      <c r="N8" s="3" t="s">
        <v>79</v>
      </c>
      <c r="P8" s="3" t="s">
        <v>13</v>
      </c>
      <c r="R8" s="3" t="s">
        <v>14</v>
      </c>
      <c r="T8" s="3" t="s">
        <v>15</v>
      </c>
      <c r="V8" s="5" t="s">
        <v>13</v>
      </c>
      <c r="W8" s="4"/>
      <c r="X8" s="5" t="s">
        <v>14</v>
      </c>
      <c r="Z8" s="5" t="s">
        <v>13</v>
      </c>
      <c r="AA8" s="4"/>
      <c r="AB8" s="5" t="s">
        <v>16</v>
      </c>
      <c r="AD8" s="3" t="s">
        <v>13</v>
      </c>
      <c r="AF8" s="3" t="s">
        <v>17</v>
      </c>
      <c r="AH8" s="3" t="s">
        <v>14</v>
      </c>
      <c r="AJ8" s="3" t="s">
        <v>15</v>
      </c>
      <c r="AL8" s="3" t="s">
        <v>18</v>
      </c>
    </row>
    <row r="9" spans="1:38" ht="18.75" x14ac:dyDescent="0.2">
      <c r="A9" s="70" t="s">
        <v>290</v>
      </c>
      <c r="B9" s="70"/>
      <c r="D9" s="9" t="s">
        <v>291</v>
      </c>
      <c r="F9" s="9" t="s">
        <v>292</v>
      </c>
      <c r="H9" s="32" t="s">
        <v>293</v>
      </c>
      <c r="J9" s="32" t="s">
        <v>294</v>
      </c>
      <c r="L9" s="32">
        <v>44</v>
      </c>
      <c r="N9" s="32">
        <v>44</v>
      </c>
      <c r="P9" s="32">
        <v>10000000</v>
      </c>
      <c r="Q9" s="32"/>
      <c r="R9" s="32">
        <v>10000000000</v>
      </c>
      <c r="S9" s="32"/>
      <c r="T9" s="32">
        <v>10000000000</v>
      </c>
      <c r="Z9" s="32">
        <v>10000000</v>
      </c>
      <c r="AA9" s="32"/>
      <c r="AB9" s="32">
        <v>10000000000</v>
      </c>
      <c r="AD9" s="32">
        <v>0</v>
      </c>
      <c r="AE9" s="32"/>
      <c r="AF9" s="32">
        <v>0</v>
      </c>
      <c r="AH9" s="32">
        <v>0</v>
      </c>
      <c r="AJ9" s="32">
        <v>0</v>
      </c>
      <c r="AL9" s="36">
        <f>AJ9/$AJ$15</f>
        <v>0</v>
      </c>
    </row>
    <row r="10" spans="1:38" ht="18.75" x14ac:dyDescent="0.2">
      <c r="A10" s="70" t="s">
        <v>295</v>
      </c>
      <c r="B10" s="70"/>
      <c r="D10" s="9" t="s">
        <v>291</v>
      </c>
      <c r="F10" s="9" t="s">
        <v>292</v>
      </c>
      <c r="H10" s="32" t="s">
        <v>296</v>
      </c>
      <c r="J10" s="32" t="s">
        <v>297</v>
      </c>
      <c r="L10" s="32">
        <v>44</v>
      </c>
      <c r="N10" s="32">
        <v>44</v>
      </c>
      <c r="P10" s="32">
        <v>10000000</v>
      </c>
      <c r="Q10" s="32"/>
      <c r="R10" s="32">
        <v>10000000000</v>
      </c>
      <c r="S10" s="32"/>
      <c r="T10" s="32">
        <v>10000000000</v>
      </c>
      <c r="AD10" s="32">
        <v>10000000</v>
      </c>
      <c r="AF10" s="32">
        <v>1000</v>
      </c>
      <c r="AH10" s="32">
        <v>10000000000</v>
      </c>
      <c r="AJ10" s="32">
        <v>10000000000</v>
      </c>
      <c r="AL10" s="36">
        <f t="shared" ref="AL10:AL14" si="0">AJ10/$AJ$15</f>
        <v>0.15417765477964143</v>
      </c>
    </row>
    <row r="11" spans="1:38" ht="18.75" x14ac:dyDescent="0.2">
      <c r="A11" s="70" t="s">
        <v>298</v>
      </c>
      <c r="B11" s="70"/>
      <c r="D11" s="9" t="s">
        <v>291</v>
      </c>
      <c r="F11" s="9" t="s">
        <v>292</v>
      </c>
      <c r="H11" s="32" t="s">
        <v>299</v>
      </c>
      <c r="J11" s="32" t="s">
        <v>300</v>
      </c>
      <c r="L11" s="32">
        <v>43</v>
      </c>
      <c r="N11" s="32">
        <v>43</v>
      </c>
      <c r="P11" s="32">
        <v>5053392</v>
      </c>
      <c r="Q11" s="32"/>
      <c r="R11" s="32">
        <v>5053392000</v>
      </c>
      <c r="S11" s="32"/>
      <c r="T11" s="32">
        <v>5053392000</v>
      </c>
      <c r="AD11" s="32">
        <v>5053392</v>
      </c>
      <c r="AF11" s="32">
        <v>1000</v>
      </c>
      <c r="AH11" s="32">
        <v>5053392000</v>
      </c>
      <c r="AJ11" s="32">
        <v>5053392000</v>
      </c>
      <c r="AL11" s="36">
        <f t="shared" si="0"/>
        <v>7.7912012724220173E-2</v>
      </c>
    </row>
    <row r="12" spans="1:38" ht="18.75" x14ac:dyDescent="0.2">
      <c r="A12" s="70" t="s">
        <v>301</v>
      </c>
      <c r="B12" s="70"/>
      <c r="D12" s="9" t="s">
        <v>291</v>
      </c>
      <c r="F12" s="9" t="s">
        <v>292</v>
      </c>
      <c r="H12" s="32" t="s">
        <v>302</v>
      </c>
      <c r="J12" s="32" t="s">
        <v>303</v>
      </c>
      <c r="L12" s="32">
        <v>44</v>
      </c>
      <c r="N12" s="32">
        <v>44</v>
      </c>
      <c r="P12" s="32">
        <v>25000000</v>
      </c>
      <c r="Q12" s="32"/>
      <c r="R12" s="32">
        <v>25000000000</v>
      </c>
      <c r="S12" s="32"/>
      <c r="T12" s="32">
        <v>25000000000</v>
      </c>
      <c r="AD12" s="32">
        <v>25000000</v>
      </c>
      <c r="AF12" s="32">
        <v>1000</v>
      </c>
      <c r="AH12" s="32">
        <v>25000000000</v>
      </c>
      <c r="AJ12" s="32">
        <v>25000000000</v>
      </c>
      <c r="AL12" s="36">
        <f t="shared" si="0"/>
        <v>0.38544413694910357</v>
      </c>
    </row>
    <row r="13" spans="1:38" ht="18.75" x14ac:dyDescent="0.2">
      <c r="A13" s="70" t="s">
        <v>304</v>
      </c>
      <c r="B13" s="70"/>
      <c r="D13" s="9" t="s">
        <v>291</v>
      </c>
      <c r="F13" s="9" t="s">
        <v>292</v>
      </c>
      <c r="H13" s="33" t="s">
        <v>305</v>
      </c>
      <c r="J13" s="33" t="s">
        <v>306</v>
      </c>
      <c r="L13" s="32">
        <v>44</v>
      </c>
      <c r="N13" s="32">
        <v>44</v>
      </c>
      <c r="P13" s="32">
        <v>4806850</v>
      </c>
      <c r="Q13" s="32"/>
      <c r="R13" s="32">
        <v>4806850000</v>
      </c>
      <c r="S13" s="32"/>
      <c r="T13" s="32">
        <v>4806850000</v>
      </c>
      <c r="AD13" s="32">
        <v>4806850</v>
      </c>
      <c r="AF13" s="32">
        <v>1000</v>
      </c>
      <c r="AH13" s="32">
        <v>4806850000</v>
      </c>
      <c r="AJ13" s="32">
        <v>4806850000</v>
      </c>
      <c r="AL13" s="36">
        <f t="shared" si="0"/>
        <v>7.4110885987751937E-2</v>
      </c>
    </row>
    <row r="14" spans="1:38" ht="18.75" x14ac:dyDescent="0.2">
      <c r="A14" s="70" t="s">
        <v>307</v>
      </c>
      <c r="B14" s="70"/>
      <c r="D14" s="9" t="s">
        <v>291</v>
      </c>
      <c r="F14" s="9" t="s">
        <v>292</v>
      </c>
      <c r="H14" s="33" t="s">
        <v>308</v>
      </c>
      <c r="J14" s="33" t="s">
        <v>309</v>
      </c>
      <c r="L14" s="32">
        <v>45</v>
      </c>
      <c r="N14" s="32">
        <v>45</v>
      </c>
      <c r="P14" s="10">
        <v>20000000</v>
      </c>
      <c r="R14" s="10">
        <v>20000000000</v>
      </c>
      <c r="T14" s="10">
        <v>20000000000</v>
      </c>
      <c r="AD14" s="10">
        <v>20000000</v>
      </c>
      <c r="AF14" s="32">
        <v>1000</v>
      </c>
      <c r="AH14" s="10">
        <v>20000000000</v>
      </c>
      <c r="AJ14" s="10">
        <v>20000000000</v>
      </c>
      <c r="AL14" s="36">
        <f t="shared" si="0"/>
        <v>0.30835530955928286</v>
      </c>
    </row>
    <row r="15" spans="1:38" s="22" customFormat="1" ht="21.75" customHeight="1" thickBot="1" x14ac:dyDescent="0.25">
      <c r="A15" s="74" t="s">
        <v>75</v>
      </c>
      <c r="B15" s="74"/>
      <c r="D15" s="23"/>
      <c r="F15" s="23"/>
      <c r="H15" s="23"/>
      <c r="J15" s="23"/>
      <c r="L15" s="23"/>
      <c r="N15" s="23"/>
      <c r="P15" s="23">
        <f>SUM(P9:P14)</f>
        <v>74860242</v>
      </c>
      <c r="R15" s="23">
        <f>SUM(R9:R14)</f>
        <v>74860242000</v>
      </c>
      <c r="T15" s="23">
        <f>SUM(T9:T14)</f>
        <v>74860242000</v>
      </c>
      <c r="V15" s="23">
        <f>SUM(V9:V14)</f>
        <v>0</v>
      </c>
      <c r="X15" s="23">
        <f>SUM(X9:X14)</f>
        <v>0</v>
      </c>
      <c r="Z15" s="23">
        <f>SUM(Z9:Z14)</f>
        <v>10000000</v>
      </c>
      <c r="AB15" s="23">
        <f>SUM(AB9:AB14)</f>
        <v>10000000000</v>
      </c>
      <c r="AD15" s="23">
        <f>SUM(AD9:AD14)</f>
        <v>64860242</v>
      </c>
      <c r="AF15" s="23">
        <f>SUM(AF9:AF14)</f>
        <v>5000</v>
      </c>
      <c r="AH15" s="23">
        <f>SUM(AH9:AH14)</f>
        <v>64860242000</v>
      </c>
      <c r="AJ15" s="23">
        <f>SUM(AJ9:AJ14)</f>
        <v>64860242000</v>
      </c>
      <c r="AL15" s="34">
        <f>SUM(AL9:AL14)</f>
        <v>1</v>
      </c>
    </row>
    <row r="16" spans="1:38" ht="13.5" thickTop="1" x14ac:dyDescent="0.2"/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1" fitToHeight="0" orientation="landscape" r:id="rId1"/>
  <ignoredErrors>
    <ignoredError sqref="V15:AB15" emptyCellReferenc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3"/>
  <sheetViews>
    <sheetView rightToLeft="1" view="pageBreakPreview" zoomScale="70" zoomScaleNormal="100" zoomScaleSheetLayoutView="70" workbookViewId="0">
      <selection sqref="A1:Y1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0.5703125" bestFit="1" customWidth="1"/>
    <col min="4" max="4" width="1.28515625" customWidth="1"/>
    <col min="5" max="5" width="11.140625" bestFit="1" customWidth="1"/>
    <col min="6" max="6" width="1.28515625" customWidth="1"/>
    <col min="7" max="7" width="14.85546875" bestFit="1" customWidth="1"/>
    <col min="8" max="8" width="1.28515625" customWidth="1"/>
    <col min="9" max="9" width="13.85546875" bestFit="1" customWidth="1"/>
    <col min="10" max="10" width="1.28515625" customWidth="1"/>
    <col min="11" max="11" width="10.5703125" bestFit="1" customWidth="1"/>
    <col min="12" max="12" width="1.28515625" customWidth="1"/>
    <col min="13" max="13" width="11" bestFit="1" customWidth="1"/>
    <col min="14" max="14" width="1.28515625" customWidth="1"/>
    <col min="15" max="15" width="9.85546875" bestFit="1" customWidth="1"/>
    <col min="16" max="16" width="1.28515625" customWidth="1"/>
    <col min="17" max="17" width="11.140625" bestFit="1" customWidth="1"/>
    <col min="18" max="18" width="1.28515625" customWidth="1"/>
    <col min="19" max="19" width="14.85546875" bestFit="1" customWidth="1"/>
    <col min="20" max="20" width="1.28515625" customWidth="1"/>
    <col min="21" max="21" width="12" bestFit="1" customWidth="1"/>
    <col min="22" max="22" width="1.28515625" customWidth="1"/>
    <col min="23" max="23" width="10.5703125" bestFit="1" customWidth="1"/>
    <col min="24" max="24" width="1.28515625" customWidth="1"/>
    <col min="25" max="25" width="11" bestFit="1" customWidth="1"/>
  </cols>
  <sheetData>
    <row r="1" spans="1:25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21.7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</row>
    <row r="3" spans="1:25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</row>
    <row r="4" spans="1:25" ht="14.45" customHeight="1" x14ac:dyDescent="0.2"/>
    <row r="5" spans="1:25" ht="14.45" customHeight="1" x14ac:dyDescent="0.2">
      <c r="A5" s="66" t="s">
        <v>80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</row>
    <row r="6" spans="1:25" ht="14.45" customHeight="1" x14ac:dyDescent="0.2">
      <c r="C6" s="67" t="s">
        <v>7</v>
      </c>
      <c r="D6" s="67"/>
      <c r="E6" s="67"/>
      <c r="F6" s="67"/>
      <c r="G6" s="67"/>
      <c r="H6" s="67"/>
      <c r="I6" s="67"/>
      <c r="J6" s="67"/>
      <c r="K6" s="67"/>
      <c r="L6" s="67"/>
      <c r="M6" s="67"/>
      <c r="O6" s="67" t="s">
        <v>9</v>
      </c>
      <c r="P6" s="67"/>
      <c r="Q6" s="67"/>
      <c r="R6" s="67"/>
      <c r="S6" s="67"/>
      <c r="T6" s="67"/>
      <c r="U6" s="67"/>
      <c r="V6" s="67"/>
      <c r="W6" s="67"/>
      <c r="X6" s="67"/>
      <c r="Y6" s="67"/>
    </row>
    <row r="7" spans="1:25" ht="22.5" customHeight="1" x14ac:dyDescent="0.2">
      <c r="A7" s="3" t="s">
        <v>76</v>
      </c>
      <c r="C7" s="5" t="s">
        <v>81</v>
      </c>
      <c r="D7" s="4"/>
      <c r="E7" s="5" t="s">
        <v>82</v>
      </c>
      <c r="F7" s="4"/>
      <c r="G7" s="5" t="s">
        <v>83</v>
      </c>
      <c r="H7" s="4"/>
      <c r="I7" s="5" t="s">
        <v>84</v>
      </c>
      <c r="J7" s="4"/>
      <c r="K7" s="5" t="s">
        <v>77</v>
      </c>
      <c r="L7" s="4"/>
      <c r="M7" s="5" t="s">
        <v>78</v>
      </c>
      <c r="O7" s="5" t="s">
        <v>81</v>
      </c>
      <c r="P7" s="4"/>
      <c r="Q7" s="5" t="s">
        <v>82</v>
      </c>
      <c r="R7" s="4"/>
      <c r="S7" s="5" t="s">
        <v>83</v>
      </c>
      <c r="T7" s="4"/>
      <c r="U7" s="5" t="s">
        <v>84</v>
      </c>
      <c r="V7" s="4"/>
      <c r="W7" s="5" t="s">
        <v>77</v>
      </c>
      <c r="X7" s="4"/>
      <c r="Y7" s="5" t="s">
        <v>78</v>
      </c>
    </row>
    <row r="8" spans="1:25" ht="21.75" customHeight="1" x14ac:dyDescent="0.2">
      <c r="A8" s="6" t="s">
        <v>85</v>
      </c>
      <c r="C8" s="6" t="s">
        <v>86</v>
      </c>
      <c r="E8" s="6" t="s">
        <v>87</v>
      </c>
      <c r="G8" s="6" t="s">
        <v>88</v>
      </c>
      <c r="I8" s="7">
        <v>451000000</v>
      </c>
      <c r="K8" s="7">
        <v>550</v>
      </c>
      <c r="M8" s="6" t="s">
        <v>89</v>
      </c>
      <c r="O8" s="6" t="s">
        <v>86</v>
      </c>
      <c r="Q8" s="6" t="s">
        <v>88</v>
      </c>
      <c r="S8" s="6" t="s">
        <v>88</v>
      </c>
      <c r="U8" s="7">
        <v>0</v>
      </c>
      <c r="W8" s="7">
        <v>0</v>
      </c>
      <c r="Y8" s="6" t="s">
        <v>88</v>
      </c>
    </row>
    <row r="9" spans="1:25" ht="21.75" customHeight="1" x14ac:dyDescent="0.2">
      <c r="A9" s="9" t="s">
        <v>90</v>
      </c>
      <c r="C9" s="9" t="s">
        <v>86</v>
      </c>
      <c r="E9" s="9" t="s">
        <v>87</v>
      </c>
      <c r="G9" s="9" t="s">
        <v>88</v>
      </c>
      <c r="I9" s="10">
        <v>71100000</v>
      </c>
      <c r="K9" s="10">
        <v>1607</v>
      </c>
      <c r="M9" s="9" t="s">
        <v>91</v>
      </c>
      <c r="O9" s="9" t="s">
        <v>86</v>
      </c>
      <c r="Q9" s="9" t="s">
        <v>88</v>
      </c>
      <c r="S9" s="9" t="s">
        <v>88</v>
      </c>
      <c r="U9" s="10">
        <v>0</v>
      </c>
      <c r="W9" s="10">
        <v>0</v>
      </c>
      <c r="Y9" s="9" t="s">
        <v>88</v>
      </c>
    </row>
    <row r="10" spans="1:25" ht="21.75" customHeight="1" x14ac:dyDescent="0.2">
      <c r="A10" s="9" t="s">
        <v>92</v>
      </c>
      <c r="C10" s="9" t="s">
        <v>86</v>
      </c>
      <c r="E10" s="9" t="s">
        <v>87</v>
      </c>
      <c r="G10" s="9" t="s">
        <v>88</v>
      </c>
      <c r="I10" s="10">
        <v>198000000</v>
      </c>
      <c r="K10" s="10">
        <v>600</v>
      </c>
      <c r="M10" s="9" t="s">
        <v>89</v>
      </c>
      <c r="O10" s="9" t="s">
        <v>86</v>
      </c>
      <c r="Q10" s="9" t="s">
        <v>88</v>
      </c>
      <c r="S10" s="9" t="s">
        <v>88</v>
      </c>
      <c r="U10" s="10">
        <v>0</v>
      </c>
      <c r="W10" s="10">
        <v>0</v>
      </c>
      <c r="Y10" s="9" t="s">
        <v>88</v>
      </c>
    </row>
    <row r="11" spans="1:25" ht="21.75" customHeight="1" x14ac:dyDescent="0.2">
      <c r="A11" s="9" t="s">
        <v>93</v>
      </c>
      <c r="C11" s="9" t="s">
        <v>86</v>
      </c>
      <c r="E11" s="9" t="s">
        <v>87</v>
      </c>
      <c r="G11" s="9" t="s">
        <v>88</v>
      </c>
      <c r="I11" s="10">
        <v>71100000</v>
      </c>
      <c r="K11" s="10">
        <v>1407</v>
      </c>
      <c r="M11" s="9" t="s">
        <v>91</v>
      </c>
      <c r="O11" s="9" t="s">
        <v>86</v>
      </c>
      <c r="Q11" s="9" t="s">
        <v>88</v>
      </c>
      <c r="S11" s="9" t="s">
        <v>88</v>
      </c>
      <c r="U11" s="10">
        <v>0</v>
      </c>
      <c r="W11" s="10">
        <v>0</v>
      </c>
      <c r="Y11" s="9" t="s">
        <v>88</v>
      </c>
    </row>
    <row r="12" spans="1:25" ht="21.75" customHeight="1" x14ac:dyDescent="0.2">
      <c r="A12" s="9" t="s">
        <v>94</v>
      </c>
      <c r="C12" s="9" t="s">
        <v>86</v>
      </c>
      <c r="E12" s="9" t="s">
        <v>87</v>
      </c>
      <c r="G12" s="9" t="s">
        <v>88</v>
      </c>
      <c r="I12" s="10">
        <v>30000000</v>
      </c>
      <c r="K12" s="10">
        <v>2400</v>
      </c>
      <c r="M12" s="9" t="s">
        <v>89</v>
      </c>
      <c r="O12" s="9" t="s">
        <v>86</v>
      </c>
      <c r="Q12" s="9" t="s">
        <v>88</v>
      </c>
      <c r="S12" s="9" t="s">
        <v>88</v>
      </c>
      <c r="U12" s="10">
        <v>0</v>
      </c>
      <c r="W12" s="10">
        <v>0</v>
      </c>
      <c r="Y12" s="9" t="s">
        <v>88</v>
      </c>
    </row>
    <row r="13" spans="1:25" ht="21.75" customHeight="1" x14ac:dyDescent="0.2">
      <c r="A13" s="9" t="s">
        <v>95</v>
      </c>
      <c r="C13" s="9" t="s">
        <v>86</v>
      </c>
      <c r="E13" s="9" t="s">
        <v>87</v>
      </c>
      <c r="G13" s="9" t="s">
        <v>88</v>
      </c>
      <c r="I13" s="10">
        <v>30000000</v>
      </c>
      <c r="K13" s="10">
        <v>2200</v>
      </c>
      <c r="M13" s="9" t="s">
        <v>89</v>
      </c>
      <c r="O13" s="9" t="s">
        <v>86</v>
      </c>
      <c r="Q13" s="9" t="s">
        <v>88</v>
      </c>
      <c r="S13" s="9" t="s">
        <v>88</v>
      </c>
      <c r="U13" s="10">
        <v>0</v>
      </c>
      <c r="W13" s="10">
        <v>0</v>
      </c>
      <c r="Y13" s="9" t="s">
        <v>88</v>
      </c>
    </row>
    <row r="14" spans="1:25" ht="21.75" customHeight="1" x14ac:dyDescent="0.2">
      <c r="A14" s="9" t="s">
        <v>96</v>
      </c>
      <c r="C14" s="9" t="s">
        <v>86</v>
      </c>
      <c r="E14" s="9" t="s">
        <v>87</v>
      </c>
      <c r="G14" s="9" t="s">
        <v>88</v>
      </c>
      <c r="I14" s="10">
        <v>15000000</v>
      </c>
      <c r="K14" s="10">
        <v>600</v>
      </c>
      <c r="M14" s="9" t="s">
        <v>97</v>
      </c>
      <c r="O14" s="9" t="s">
        <v>86</v>
      </c>
      <c r="Q14" s="9" t="s">
        <v>88</v>
      </c>
      <c r="S14" s="9" t="s">
        <v>88</v>
      </c>
      <c r="U14" s="10">
        <v>0</v>
      </c>
      <c r="W14" s="10">
        <v>0</v>
      </c>
      <c r="Y14" s="9" t="s">
        <v>88</v>
      </c>
    </row>
    <row r="15" spans="1:25" ht="21.75" customHeight="1" x14ac:dyDescent="0.2">
      <c r="A15" s="9" t="s">
        <v>98</v>
      </c>
      <c r="C15" s="9" t="s">
        <v>86</v>
      </c>
      <c r="E15" s="9" t="s">
        <v>88</v>
      </c>
      <c r="G15" s="9" t="s">
        <v>88</v>
      </c>
      <c r="I15" s="10">
        <v>0</v>
      </c>
      <c r="K15" s="10">
        <v>0</v>
      </c>
      <c r="M15" s="9" t="s">
        <v>88</v>
      </c>
      <c r="O15" s="9" t="s">
        <v>86</v>
      </c>
      <c r="Q15" s="9" t="s">
        <v>87</v>
      </c>
      <c r="S15" s="9" t="s">
        <v>88</v>
      </c>
      <c r="U15" s="10">
        <v>3000000</v>
      </c>
      <c r="W15" s="10">
        <v>9000</v>
      </c>
      <c r="Y15" s="9" t="s">
        <v>99</v>
      </c>
    </row>
    <row r="16" spans="1:25" ht="21.75" customHeight="1" x14ac:dyDescent="0.2">
      <c r="A16" s="9" t="s">
        <v>100</v>
      </c>
      <c r="C16" s="9" t="s">
        <v>86</v>
      </c>
      <c r="E16" s="9" t="s">
        <v>88</v>
      </c>
      <c r="G16" s="9" t="s">
        <v>88</v>
      </c>
      <c r="I16" s="10">
        <v>0</v>
      </c>
      <c r="K16" s="10">
        <v>0</v>
      </c>
      <c r="M16" s="9" t="s">
        <v>88</v>
      </c>
      <c r="O16" s="9" t="s">
        <v>86</v>
      </c>
      <c r="Q16" s="9" t="s">
        <v>87</v>
      </c>
      <c r="S16" s="9" t="s">
        <v>88</v>
      </c>
      <c r="U16" s="10">
        <v>99000000</v>
      </c>
      <c r="W16" s="10">
        <v>600</v>
      </c>
      <c r="Y16" s="9" t="s">
        <v>99</v>
      </c>
    </row>
    <row r="17" spans="1:25" ht="21.75" customHeight="1" x14ac:dyDescent="0.2">
      <c r="A17" s="9" t="s">
        <v>101</v>
      </c>
      <c r="C17" s="9" t="s">
        <v>86</v>
      </c>
      <c r="E17" s="9" t="s">
        <v>88</v>
      </c>
      <c r="G17" s="9" t="s">
        <v>88</v>
      </c>
      <c r="I17" s="10">
        <v>0</v>
      </c>
      <c r="K17" s="10">
        <v>0</v>
      </c>
      <c r="M17" s="9" t="s">
        <v>88</v>
      </c>
      <c r="O17" s="9" t="s">
        <v>86</v>
      </c>
      <c r="Q17" s="9" t="s">
        <v>87</v>
      </c>
      <c r="S17" s="9" t="s">
        <v>88</v>
      </c>
      <c r="U17" s="10">
        <v>2000000</v>
      </c>
      <c r="W17" s="10">
        <v>7500</v>
      </c>
      <c r="Y17" s="9" t="s">
        <v>99</v>
      </c>
    </row>
    <row r="18" spans="1:25" ht="21.75" customHeight="1" x14ac:dyDescent="0.2">
      <c r="A18" s="9" t="s">
        <v>102</v>
      </c>
      <c r="C18" s="9" t="s">
        <v>86</v>
      </c>
      <c r="E18" s="9" t="s">
        <v>88</v>
      </c>
      <c r="G18" s="9" t="s">
        <v>88</v>
      </c>
      <c r="I18" s="10">
        <v>0</v>
      </c>
      <c r="K18" s="10">
        <v>0</v>
      </c>
      <c r="M18" s="9" t="s">
        <v>88</v>
      </c>
      <c r="O18" s="9" t="s">
        <v>86</v>
      </c>
      <c r="Q18" s="9" t="s">
        <v>87</v>
      </c>
      <c r="S18" s="9" t="s">
        <v>88</v>
      </c>
      <c r="U18" s="10">
        <v>5000000</v>
      </c>
      <c r="W18" s="10">
        <v>10000</v>
      </c>
      <c r="Y18" s="9" t="s">
        <v>99</v>
      </c>
    </row>
    <row r="19" spans="1:25" ht="21.75" customHeight="1" x14ac:dyDescent="0.2">
      <c r="A19" s="9" t="s">
        <v>103</v>
      </c>
      <c r="C19" s="9" t="s">
        <v>86</v>
      </c>
      <c r="E19" s="9" t="s">
        <v>88</v>
      </c>
      <c r="G19" s="9" t="s">
        <v>88</v>
      </c>
      <c r="I19" s="10">
        <v>0</v>
      </c>
      <c r="K19" s="10">
        <v>0</v>
      </c>
      <c r="M19" s="9" t="s">
        <v>88</v>
      </c>
      <c r="O19" s="9" t="s">
        <v>86</v>
      </c>
      <c r="Q19" s="9" t="s">
        <v>87</v>
      </c>
      <c r="S19" s="9" t="s">
        <v>88</v>
      </c>
      <c r="U19" s="10">
        <v>10220000</v>
      </c>
      <c r="W19" s="10">
        <v>700</v>
      </c>
      <c r="Y19" s="9" t="s">
        <v>99</v>
      </c>
    </row>
    <row r="20" spans="1:25" ht="21.75" customHeight="1" x14ac:dyDescent="0.2">
      <c r="A20" s="9" t="s">
        <v>104</v>
      </c>
      <c r="C20" s="9" t="s">
        <v>86</v>
      </c>
      <c r="E20" s="9" t="s">
        <v>88</v>
      </c>
      <c r="G20" s="9" t="s">
        <v>88</v>
      </c>
      <c r="I20" s="10">
        <v>0</v>
      </c>
      <c r="K20" s="10">
        <v>0</v>
      </c>
      <c r="M20" s="9" t="s">
        <v>88</v>
      </c>
      <c r="O20" s="9" t="s">
        <v>86</v>
      </c>
      <c r="Q20" s="9" t="s">
        <v>87</v>
      </c>
      <c r="S20" s="9" t="s">
        <v>88</v>
      </c>
      <c r="U20" s="10">
        <v>4000000</v>
      </c>
      <c r="W20" s="10">
        <v>12000</v>
      </c>
      <c r="Y20" s="9" t="s">
        <v>99</v>
      </c>
    </row>
    <row r="21" spans="1:25" ht="21.75" customHeight="1" x14ac:dyDescent="0.2">
      <c r="A21" s="9" t="s">
        <v>105</v>
      </c>
      <c r="C21" s="9" t="s">
        <v>86</v>
      </c>
      <c r="E21" s="9" t="s">
        <v>88</v>
      </c>
      <c r="G21" s="9" t="s">
        <v>88</v>
      </c>
      <c r="I21" s="10">
        <v>0</v>
      </c>
      <c r="K21" s="10">
        <v>0</v>
      </c>
      <c r="M21" s="9" t="s">
        <v>88</v>
      </c>
      <c r="O21" s="9" t="s">
        <v>86</v>
      </c>
      <c r="Q21" s="9" t="s">
        <v>87</v>
      </c>
      <c r="S21" s="9" t="s">
        <v>88</v>
      </c>
      <c r="U21" s="10">
        <v>46000000</v>
      </c>
      <c r="W21" s="10">
        <v>2400</v>
      </c>
      <c r="Y21" s="9" t="s">
        <v>106</v>
      </c>
    </row>
    <row r="22" spans="1:25" ht="21.75" customHeight="1" x14ac:dyDescent="0.2">
      <c r="A22" s="9" t="s">
        <v>107</v>
      </c>
      <c r="C22" s="9" t="s">
        <v>86</v>
      </c>
      <c r="E22" s="9" t="s">
        <v>88</v>
      </c>
      <c r="G22" s="9" t="s">
        <v>88</v>
      </c>
      <c r="I22" s="10">
        <v>0</v>
      </c>
      <c r="K22" s="10">
        <v>0</v>
      </c>
      <c r="M22" s="9" t="s">
        <v>88</v>
      </c>
      <c r="O22" s="9" t="s">
        <v>86</v>
      </c>
      <c r="Q22" s="9" t="s">
        <v>87</v>
      </c>
      <c r="S22" s="9" t="s">
        <v>88</v>
      </c>
      <c r="U22" s="10">
        <v>1000000</v>
      </c>
      <c r="W22" s="10">
        <v>8000</v>
      </c>
      <c r="Y22" s="9" t="s">
        <v>99</v>
      </c>
    </row>
    <row r="23" spans="1:25" ht="21.75" customHeight="1" x14ac:dyDescent="0.2">
      <c r="A23" s="9" t="s">
        <v>108</v>
      </c>
      <c r="C23" s="9" t="s">
        <v>86</v>
      </c>
      <c r="E23" s="9" t="s">
        <v>88</v>
      </c>
      <c r="G23" s="9" t="s">
        <v>88</v>
      </c>
      <c r="I23" s="10">
        <v>0</v>
      </c>
      <c r="K23" s="10">
        <v>0</v>
      </c>
      <c r="M23" s="9" t="s">
        <v>88</v>
      </c>
      <c r="O23" s="9" t="s">
        <v>86</v>
      </c>
      <c r="Q23" s="9" t="s">
        <v>87</v>
      </c>
      <c r="S23" s="9" t="s">
        <v>88</v>
      </c>
      <c r="U23" s="10">
        <v>5000000</v>
      </c>
      <c r="W23" s="10">
        <v>11000</v>
      </c>
      <c r="Y23" s="9" t="s">
        <v>99</v>
      </c>
    </row>
    <row r="24" spans="1:25" ht="21.75" customHeight="1" x14ac:dyDescent="0.2">
      <c r="A24" s="9" t="s">
        <v>109</v>
      </c>
      <c r="C24" s="9" t="s">
        <v>86</v>
      </c>
      <c r="E24" s="9" t="s">
        <v>88</v>
      </c>
      <c r="G24" s="9" t="s">
        <v>88</v>
      </c>
      <c r="I24" s="10">
        <v>0</v>
      </c>
      <c r="K24" s="10">
        <v>0</v>
      </c>
      <c r="M24" s="9" t="s">
        <v>88</v>
      </c>
      <c r="O24" s="9" t="s">
        <v>86</v>
      </c>
      <c r="Q24" s="9" t="s">
        <v>87</v>
      </c>
      <c r="S24" s="9" t="s">
        <v>88</v>
      </c>
      <c r="U24" s="10">
        <v>51000000</v>
      </c>
      <c r="W24" s="10">
        <v>1400</v>
      </c>
      <c r="Y24" s="9" t="s">
        <v>110</v>
      </c>
    </row>
    <row r="25" spans="1:25" ht="21.75" customHeight="1" x14ac:dyDescent="0.2">
      <c r="A25" s="9" t="s">
        <v>111</v>
      </c>
      <c r="C25" s="9" t="s">
        <v>86</v>
      </c>
      <c r="E25" s="9" t="s">
        <v>88</v>
      </c>
      <c r="G25" s="9" t="s">
        <v>88</v>
      </c>
      <c r="I25" s="10">
        <v>0</v>
      </c>
      <c r="K25" s="10">
        <v>0</v>
      </c>
      <c r="M25" s="9" t="s">
        <v>88</v>
      </c>
      <c r="O25" s="9" t="s">
        <v>86</v>
      </c>
      <c r="Q25" s="9" t="s">
        <v>87</v>
      </c>
      <c r="S25" s="9" t="s">
        <v>88</v>
      </c>
      <c r="U25" s="10">
        <v>34000000</v>
      </c>
      <c r="W25" s="10">
        <v>2200</v>
      </c>
      <c r="Y25" s="9" t="s">
        <v>106</v>
      </c>
    </row>
    <row r="26" spans="1:25" ht="21.75" customHeight="1" x14ac:dyDescent="0.2">
      <c r="A26" s="9" t="s">
        <v>19</v>
      </c>
      <c r="C26" s="9" t="s">
        <v>86</v>
      </c>
      <c r="E26" s="9" t="s">
        <v>112</v>
      </c>
      <c r="G26" s="9" t="s">
        <v>88</v>
      </c>
      <c r="I26" s="10">
        <v>225000000</v>
      </c>
      <c r="K26" s="10">
        <v>400</v>
      </c>
      <c r="M26" s="9" t="s">
        <v>89</v>
      </c>
      <c r="O26" s="9" t="s">
        <v>86</v>
      </c>
      <c r="Q26" s="9" t="s">
        <v>88</v>
      </c>
      <c r="S26" s="9" t="s">
        <v>88</v>
      </c>
      <c r="U26" s="10">
        <v>0</v>
      </c>
      <c r="W26" s="10">
        <v>0</v>
      </c>
      <c r="Y26" s="9" t="s">
        <v>88</v>
      </c>
    </row>
    <row r="27" spans="1:25" ht="21.75" customHeight="1" x14ac:dyDescent="0.2">
      <c r="A27" s="9" t="s">
        <v>20</v>
      </c>
      <c r="C27" s="9" t="s">
        <v>86</v>
      </c>
      <c r="E27" s="9" t="s">
        <v>112</v>
      </c>
      <c r="G27" s="9" t="s">
        <v>88</v>
      </c>
      <c r="I27" s="10">
        <v>176000000</v>
      </c>
      <c r="K27" s="10">
        <v>450</v>
      </c>
      <c r="M27" s="9" t="s">
        <v>89</v>
      </c>
      <c r="O27" s="9" t="s">
        <v>86</v>
      </c>
      <c r="Q27" s="9" t="s">
        <v>88</v>
      </c>
      <c r="S27" s="9" t="s">
        <v>88</v>
      </c>
      <c r="U27" s="10">
        <v>0</v>
      </c>
      <c r="W27" s="10">
        <v>0</v>
      </c>
      <c r="Y27" s="9" t="s">
        <v>88</v>
      </c>
    </row>
    <row r="28" spans="1:25" ht="21.75" customHeight="1" x14ac:dyDescent="0.2">
      <c r="A28" s="9" t="s">
        <v>21</v>
      </c>
      <c r="C28" s="9" t="s">
        <v>86</v>
      </c>
      <c r="E28" s="9" t="s">
        <v>112</v>
      </c>
      <c r="G28" s="9" t="s">
        <v>88</v>
      </c>
      <c r="I28" s="10">
        <v>100000000</v>
      </c>
      <c r="K28" s="10">
        <v>500</v>
      </c>
      <c r="M28" s="9" t="s">
        <v>89</v>
      </c>
      <c r="O28" s="9" t="s">
        <v>86</v>
      </c>
      <c r="Q28" s="9" t="s">
        <v>88</v>
      </c>
      <c r="S28" s="9" t="s">
        <v>88</v>
      </c>
      <c r="U28" s="10">
        <v>0</v>
      </c>
      <c r="W28" s="10">
        <v>0</v>
      </c>
      <c r="Y28" s="9" t="s">
        <v>88</v>
      </c>
    </row>
    <row r="29" spans="1:25" ht="21.75" customHeight="1" x14ac:dyDescent="0.2">
      <c r="A29" s="9" t="s">
        <v>22</v>
      </c>
      <c r="C29" s="9" t="s">
        <v>86</v>
      </c>
      <c r="E29" s="9" t="s">
        <v>112</v>
      </c>
      <c r="G29" s="9" t="s">
        <v>88</v>
      </c>
      <c r="I29" s="10">
        <v>1000000</v>
      </c>
      <c r="K29" s="10">
        <v>1500</v>
      </c>
      <c r="M29" s="9" t="s">
        <v>89</v>
      </c>
      <c r="O29" s="9" t="s">
        <v>86</v>
      </c>
      <c r="Q29" s="9" t="s">
        <v>88</v>
      </c>
      <c r="S29" s="9" t="s">
        <v>88</v>
      </c>
      <c r="U29" s="10">
        <v>0</v>
      </c>
      <c r="W29" s="10">
        <v>0</v>
      </c>
      <c r="Y29" s="9" t="s">
        <v>88</v>
      </c>
    </row>
    <row r="30" spans="1:25" ht="21.75" customHeight="1" x14ac:dyDescent="0.2">
      <c r="A30" s="9" t="s">
        <v>23</v>
      </c>
      <c r="C30" s="9" t="s">
        <v>86</v>
      </c>
      <c r="E30" s="9" t="s">
        <v>112</v>
      </c>
      <c r="G30" s="9" t="s">
        <v>88</v>
      </c>
      <c r="I30" s="10">
        <v>40000000</v>
      </c>
      <c r="K30" s="10">
        <v>1800</v>
      </c>
      <c r="M30" s="9" t="s">
        <v>89</v>
      </c>
      <c r="O30" s="9" t="s">
        <v>86</v>
      </c>
      <c r="Q30" s="9" t="s">
        <v>88</v>
      </c>
      <c r="S30" s="9" t="s">
        <v>88</v>
      </c>
      <c r="U30" s="10">
        <v>0</v>
      </c>
      <c r="W30" s="10">
        <v>0</v>
      </c>
      <c r="Y30" s="9" t="s">
        <v>88</v>
      </c>
    </row>
    <row r="31" spans="1:25" ht="21.75" customHeight="1" x14ac:dyDescent="0.2">
      <c r="A31" s="9" t="s">
        <v>24</v>
      </c>
      <c r="C31" s="9" t="s">
        <v>86</v>
      </c>
      <c r="E31" s="9" t="s">
        <v>112</v>
      </c>
      <c r="G31" s="9" t="s">
        <v>88</v>
      </c>
      <c r="I31" s="10">
        <v>14220000</v>
      </c>
      <c r="K31" s="10">
        <v>985</v>
      </c>
      <c r="M31" s="9" t="s">
        <v>91</v>
      </c>
      <c r="O31" s="9" t="s">
        <v>86</v>
      </c>
      <c r="Q31" s="9" t="s">
        <v>88</v>
      </c>
      <c r="S31" s="9" t="s">
        <v>88</v>
      </c>
      <c r="U31" s="10">
        <v>0</v>
      </c>
      <c r="W31" s="10">
        <v>0</v>
      </c>
      <c r="Y31" s="9" t="s">
        <v>88</v>
      </c>
    </row>
    <row r="32" spans="1:25" ht="21.75" customHeight="1" x14ac:dyDescent="0.2">
      <c r="A32" s="9" t="s">
        <v>25</v>
      </c>
      <c r="C32" s="9" t="s">
        <v>86</v>
      </c>
      <c r="E32" s="9" t="s">
        <v>112</v>
      </c>
      <c r="G32" s="9" t="s">
        <v>88</v>
      </c>
      <c r="I32" s="10">
        <v>14220000</v>
      </c>
      <c r="K32" s="10">
        <v>1055</v>
      </c>
      <c r="M32" s="9" t="s">
        <v>91</v>
      </c>
      <c r="O32" s="9" t="s">
        <v>86</v>
      </c>
      <c r="Q32" s="9" t="s">
        <v>88</v>
      </c>
      <c r="S32" s="9" t="s">
        <v>88</v>
      </c>
      <c r="U32" s="10">
        <v>0</v>
      </c>
      <c r="W32" s="10">
        <v>0</v>
      </c>
      <c r="Y32" s="9" t="s">
        <v>88</v>
      </c>
    </row>
    <row r="33" spans="1:25" ht="21.75" customHeight="1" x14ac:dyDescent="0.2">
      <c r="A33" s="9" t="s">
        <v>26</v>
      </c>
      <c r="C33" s="9" t="s">
        <v>86</v>
      </c>
      <c r="E33" s="9" t="s">
        <v>112</v>
      </c>
      <c r="G33" s="9" t="s">
        <v>88</v>
      </c>
      <c r="I33" s="10">
        <v>29862000</v>
      </c>
      <c r="K33" s="10">
        <v>1125</v>
      </c>
      <c r="M33" s="9" t="s">
        <v>91</v>
      </c>
      <c r="O33" s="9" t="s">
        <v>86</v>
      </c>
      <c r="Q33" s="9" t="s">
        <v>88</v>
      </c>
      <c r="S33" s="9" t="s">
        <v>88</v>
      </c>
      <c r="U33" s="10">
        <v>0</v>
      </c>
      <c r="W33" s="10">
        <v>0</v>
      </c>
      <c r="Y33" s="9" t="s">
        <v>88</v>
      </c>
    </row>
    <row r="34" spans="1:25" ht="21.75" customHeight="1" x14ac:dyDescent="0.2">
      <c r="A34" s="9" t="s">
        <v>27</v>
      </c>
      <c r="C34" s="9" t="s">
        <v>86</v>
      </c>
      <c r="E34" s="9" t="s">
        <v>112</v>
      </c>
      <c r="G34" s="9" t="s">
        <v>88</v>
      </c>
      <c r="I34" s="10">
        <v>28440000</v>
      </c>
      <c r="K34" s="10">
        <v>633</v>
      </c>
      <c r="M34" s="9" t="s">
        <v>91</v>
      </c>
      <c r="O34" s="9" t="s">
        <v>86</v>
      </c>
      <c r="Q34" s="9" t="s">
        <v>88</v>
      </c>
      <c r="S34" s="9" t="s">
        <v>88</v>
      </c>
      <c r="U34" s="10">
        <v>0</v>
      </c>
      <c r="W34" s="10">
        <v>0</v>
      </c>
      <c r="Y34" s="9" t="s">
        <v>88</v>
      </c>
    </row>
    <row r="35" spans="1:25" ht="21.75" customHeight="1" x14ac:dyDescent="0.2">
      <c r="A35" s="9" t="s">
        <v>28</v>
      </c>
      <c r="C35" s="9" t="s">
        <v>86</v>
      </c>
      <c r="E35" s="9" t="s">
        <v>112</v>
      </c>
      <c r="G35" s="9" t="s">
        <v>88</v>
      </c>
      <c r="I35" s="10">
        <v>6460000</v>
      </c>
      <c r="K35" s="10">
        <v>280</v>
      </c>
      <c r="M35" s="9" t="s">
        <v>97</v>
      </c>
      <c r="O35" s="9" t="s">
        <v>86</v>
      </c>
      <c r="Q35" s="9" t="s">
        <v>88</v>
      </c>
      <c r="S35" s="9" t="s">
        <v>88</v>
      </c>
      <c r="U35" s="10">
        <v>0</v>
      </c>
      <c r="W35" s="10">
        <v>0</v>
      </c>
      <c r="Y35" s="9" t="s">
        <v>88</v>
      </c>
    </row>
    <row r="36" spans="1:25" ht="21.75" customHeight="1" x14ac:dyDescent="0.2">
      <c r="A36" s="9" t="s">
        <v>29</v>
      </c>
      <c r="C36" s="9" t="s">
        <v>86</v>
      </c>
      <c r="E36" s="9" t="s">
        <v>112</v>
      </c>
      <c r="G36" s="9" t="s">
        <v>88</v>
      </c>
      <c r="I36" s="10">
        <v>11000000</v>
      </c>
      <c r="K36" s="10">
        <v>450</v>
      </c>
      <c r="M36" s="9" t="s">
        <v>97</v>
      </c>
      <c r="O36" s="9" t="s">
        <v>86</v>
      </c>
      <c r="Q36" s="9" t="s">
        <v>88</v>
      </c>
      <c r="S36" s="9" t="s">
        <v>88</v>
      </c>
      <c r="U36" s="10">
        <v>0</v>
      </c>
      <c r="W36" s="10">
        <v>0</v>
      </c>
      <c r="Y36" s="9" t="s">
        <v>88</v>
      </c>
    </row>
    <row r="37" spans="1:25" ht="21.75" customHeight="1" x14ac:dyDescent="0.2">
      <c r="A37" s="9" t="s">
        <v>30</v>
      </c>
      <c r="C37" s="9" t="s">
        <v>113</v>
      </c>
      <c r="E37" s="9" t="s">
        <v>112</v>
      </c>
      <c r="G37" s="9" t="s">
        <v>88</v>
      </c>
      <c r="I37" s="10">
        <v>2815</v>
      </c>
      <c r="K37" s="10">
        <v>0</v>
      </c>
      <c r="M37" s="9" t="s">
        <v>88</v>
      </c>
      <c r="O37" s="9" t="s">
        <v>113</v>
      </c>
      <c r="Q37" s="9" t="s">
        <v>88</v>
      </c>
      <c r="S37" s="9" t="s">
        <v>88</v>
      </c>
      <c r="U37" s="10">
        <v>0</v>
      </c>
      <c r="W37" s="10">
        <v>0</v>
      </c>
      <c r="Y37" s="9" t="s">
        <v>88</v>
      </c>
    </row>
    <row r="38" spans="1:25" ht="21.75" customHeight="1" thickBot="1" x14ac:dyDescent="0.25">
      <c r="A38" s="15" t="s">
        <v>75</v>
      </c>
      <c r="C38" s="4"/>
      <c r="E38" s="4"/>
      <c r="G38" s="4"/>
      <c r="I38" s="37">
        <f>SUM(I8:I37)</f>
        <v>1512404815</v>
      </c>
      <c r="K38" s="4"/>
      <c r="M38" s="4"/>
      <c r="O38" s="4"/>
      <c r="Q38" s="4"/>
      <c r="S38" s="38"/>
      <c r="U38" s="37">
        <f>SUM(U8:U37)</f>
        <v>260220000</v>
      </c>
      <c r="W38" s="38"/>
      <c r="Y38" s="38"/>
    </row>
    <row r="39" spans="1:25" ht="21.75" customHeight="1" thickTop="1" x14ac:dyDescent="0.2"/>
    <row r="40" spans="1:25" ht="21.75" customHeight="1" x14ac:dyDescent="0.2"/>
    <row r="41" spans="1:25" ht="21.75" customHeight="1" x14ac:dyDescent="0.2"/>
    <row r="42" spans="1:25" ht="21.75" customHeight="1" x14ac:dyDescent="0.2"/>
    <row r="43" spans="1:25" ht="21.75" customHeight="1" x14ac:dyDescent="0.2"/>
    <row r="44" spans="1:25" ht="21.75" customHeight="1" x14ac:dyDescent="0.2"/>
    <row r="45" spans="1:25" ht="21.75" customHeight="1" x14ac:dyDescent="0.2"/>
    <row r="46" spans="1:25" ht="21.75" customHeight="1" x14ac:dyDescent="0.2"/>
    <row r="47" spans="1:25" ht="21.75" customHeight="1" x14ac:dyDescent="0.2"/>
    <row r="48" spans="1:25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</sheetData>
  <mergeCells count="6">
    <mergeCell ref="A5:Y5"/>
    <mergeCell ref="C6:M6"/>
    <mergeCell ref="O6:Y6"/>
    <mergeCell ref="A1:Y1"/>
    <mergeCell ref="A2:Y2"/>
    <mergeCell ref="A3:Y3"/>
  </mergeCells>
  <pageMargins left="0.39" right="0.39" top="0.39" bottom="0.39" header="0" footer="0"/>
  <pageSetup paperSize="9" scale="65" fitToWidth="0" fitToHeight="0" orientation="landscape" r:id="rId1"/>
  <rowBreaks count="1" manualBreakCount="1">
    <brk id="38" max="2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view="pageBreakPreview" zoomScaleNormal="100" zoomScaleSheetLayoutView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3" ht="21.7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</row>
    <row r="4" spans="1:13" ht="23.25" customHeight="1" x14ac:dyDescent="0.2">
      <c r="A4" s="66" t="s">
        <v>123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23.25" customHeight="1" x14ac:dyDescent="0.2">
      <c r="A5" s="66" t="s">
        <v>124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4.45" customHeight="1" x14ac:dyDescent="0.2"/>
    <row r="7" spans="1:13" ht="14.45" customHeight="1" x14ac:dyDescent="0.2">
      <c r="C7" s="67" t="s">
        <v>9</v>
      </c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3" ht="14.45" customHeight="1" x14ac:dyDescent="0.2">
      <c r="A8" s="3" t="s">
        <v>125</v>
      </c>
      <c r="C8" s="5" t="s">
        <v>13</v>
      </c>
      <c r="D8" s="4"/>
      <c r="E8" s="5" t="s">
        <v>126</v>
      </c>
      <c r="F8" s="4"/>
      <c r="G8" s="5" t="s">
        <v>127</v>
      </c>
      <c r="H8" s="4"/>
      <c r="I8" s="5" t="s">
        <v>128</v>
      </c>
      <c r="J8" s="4"/>
      <c r="K8" s="5" t="s">
        <v>129</v>
      </c>
      <c r="L8" s="4"/>
      <c r="M8" s="5" t="s">
        <v>130</v>
      </c>
    </row>
    <row r="9" spans="1:13" ht="21.75" customHeight="1" x14ac:dyDescent="0.2">
      <c r="A9" s="6" t="s">
        <v>58</v>
      </c>
      <c r="C9" s="7">
        <v>28380000</v>
      </c>
      <c r="E9" s="7">
        <v>2604</v>
      </c>
      <c r="G9" s="26">
        <v>-40</v>
      </c>
      <c r="I9" s="39" t="s">
        <v>131</v>
      </c>
      <c r="K9" s="7">
        <v>44340912000</v>
      </c>
      <c r="M9" s="6" t="s">
        <v>132</v>
      </c>
    </row>
    <row r="10" spans="1:13" ht="21.75" customHeight="1" x14ac:dyDescent="0.2">
      <c r="A10" s="12" t="s">
        <v>57</v>
      </c>
      <c r="C10" s="14">
        <v>15000000</v>
      </c>
      <c r="E10" s="10">
        <v>2012</v>
      </c>
      <c r="G10" s="26">
        <v>-40</v>
      </c>
      <c r="I10" s="40" t="s">
        <v>133</v>
      </c>
      <c r="K10" s="14">
        <v>18108000000</v>
      </c>
      <c r="M10" s="9" t="s">
        <v>132</v>
      </c>
    </row>
    <row r="11" spans="1:13" ht="21.75" customHeight="1" x14ac:dyDescent="0.2">
      <c r="A11" s="15" t="s">
        <v>75</v>
      </c>
      <c r="C11" s="23">
        <f>SUM(C9:C10)</f>
        <v>43380000</v>
      </c>
      <c r="E11" s="10"/>
      <c r="G11" s="10"/>
      <c r="I11" s="10"/>
      <c r="K11" s="23">
        <f>SUM(K9:K10)</f>
        <v>62448912000</v>
      </c>
      <c r="M11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  <ignoredErrors>
    <ignoredError sqref="I9:I1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sqref="A1:L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42578125" bestFit="1" customWidth="1"/>
    <col min="5" max="5" width="1.28515625" customWidth="1"/>
    <col min="6" max="6" width="16.28515625" bestFit="1" customWidth="1"/>
    <col min="7" max="7" width="1.28515625" customWidth="1"/>
    <col min="8" max="8" width="17.28515625" bestFit="1" customWidth="1"/>
    <col min="9" max="9" width="1.28515625" customWidth="1"/>
    <col min="10" max="10" width="16.8554687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1.75" customHeight="1" x14ac:dyDescent="0.2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5" customHeight="1" x14ac:dyDescent="0.2"/>
    <row r="5" spans="1:12" ht="14.45" customHeight="1" x14ac:dyDescent="0.2">
      <c r="A5" s="2" t="s">
        <v>134</v>
      </c>
      <c r="B5" s="66" t="s">
        <v>135</v>
      </c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4.45" customHeight="1" x14ac:dyDescent="0.2">
      <c r="D6" s="3" t="s">
        <v>7</v>
      </c>
      <c r="F6" s="67" t="s">
        <v>8</v>
      </c>
      <c r="G6" s="67"/>
      <c r="H6" s="67"/>
      <c r="J6" s="3" t="s">
        <v>9</v>
      </c>
    </row>
    <row r="7" spans="1:12" ht="14.45" customHeight="1" x14ac:dyDescent="0.2">
      <c r="A7" s="67" t="s">
        <v>136</v>
      </c>
      <c r="B7" s="67"/>
      <c r="D7" s="3" t="s">
        <v>137</v>
      </c>
      <c r="F7" s="3" t="s">
        <v>138</v>
      </c>
      <c r="H7" s="3" t="s">
        <v>139</v>
      </c>
      <c r="J7" s="3" t="s">
        <v>137</v>
      </c>
      <c r="L7" s="3" t="s">
        <v>18</v>
      </c>
    </row>
    <row r="8" spans="1:12" ht="21.75" customHeight="1" x14ac:dyDescent="0.2">
      <c r="A8" s="79" t="s">
        <v>310</v>
      </c>
      <c r="B8" s="79"/>
      <c r="D8" s="10">
        <v>13026096</v>
      </c>
      <c r="E8" s="10"/>
      <c r="F8" s="10">
        <v>22530425345</v>
      </c>
      <c r="G8" s="10"/>
      <c r="H8" s="10">
        <v>22531480300</v>
      </c>
      <c r="I8" s="10"/>
      <c r="J8" s="10">
        <v>11971141</v>
      </c>
      <c r="K8" s="10"/>
      <c r="L8" s="42">
        <f>J8/$J$12</f>
        <v>9.6244756675292742E-4</v>
      </c>
    </row>
    <row r="9" spans="1:12" ht="21.75" customHeight="1" x14ac:dyDescent="0.2">
      <c r="A9" s="79" t="s">
        <v>311</v>
      </c>
      <c r="B9" s="79"/>
      <c r="D9" s="10">
        <v>1448352</v>
      </c>
      <c r="F9" s="10">
        <v>0</v>
      </c>
      <c r="H9" s="10">
        <v>0</v>
      </c>
      <c r="J9" s="10">
        <v>1448352</v>
      </c>
      <c r="L9" s="42">
        <f t="shared" ref="L9:L11" si="0">J9/$J$12</f>
        <v>1.1644360869208172E-4</v>
      </c>
    </row>
    <row r="10" spans="1:12" ht="21.75" customHeight="1" x14ac:dyDescent="0.2">
      <c r="A10" s="70" t="s">
        <v>312</v>
      </c>
      <c r="B10" s="70"/>
      <c r="D10" s="10">
        <v>2763043449</v>
      </c>
      <c r="F10" s="10">
        <v>28051103271</v>
      </c>
      <c r="H10" s="10">
        <v>18392097508</v>
      </c>
      <c r="J10" s="10">
        <v>12422049212</v>
      </c>
      <c r="L10" s="42">
        <f t="shared" si="0"/>
        <v>0.99869937528716091</v>
      </c>
    </row>
    <row r="11" spans="1:12" ht="21.75" customHeight="1" x14ac:dyDescent="0.2">
      <c r="A11" s="70" t="s">
        <v>313</v>
      </c>
      <c r="B11" s="70"/>
      <c r="D11" s="10">
        <v>2746359</v>
      </c>
      <c r="F11" s="10">
        <v>11613</v>
      </c>
      <c r="H11" s="10">
        <v>0</v>
      </c>
      <c r="J11" s="10">
        <v>2757972</v>
      </c>
      <c r="L11" s="42">
        <f t="shared" si="0"/>
        <v>2.2173353739402991E-4</v>
      </c>
    </row>
    <row r="12" spans="1:12" s="22" customFormat="1" ht="21.75" customHeight="1" thickBot="1" x14ac:dyDescent="0.25">
      <c r="A12" s="74" t="s">
        <v>75</v>
      </c>
      <c r="B12" s="74"/>
      <c r="D12" s="23">
        <f>SUM(D8:D11)</f>
        <v>2780264256</v>
      </c>
      <c r="F12" s="23">
        <f>SUM(F8:F11)</f>
        <v>50581540229</v>
      </c>
      <c r="H12" s="23">
        <f>SUM(H8:H11)</f>
        <v>40923577808</v>
      </c>
      <c r="J12" s="23">
        <f>SUM(J8:J11)</f>
        <v>12438226677</v>
      </c>
      <c r="L12" s="34">
        <f>SUM(L8:L11)</f>
        <v>1</v>
      </c>
    </row>
  </sheetData>
  <mergeCells count="11">
    <mergeCell ref="A11:B11"/>
    <mergeCell ref="A12:B12"/>
    <mergeCell ref="A8:B8"/>
    <mergeCell ref="A9:B9"/>
    <mergeCell ref="A7:B7"/>
    <mergeCell ref="A10:B10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</row>
    <row r="4" spans="1:10" ht="14.45" customHeight="1" x14ac:dyDescent="0.2"/>
    <row r="5" spans="1:10" ht="29.1" customHeight="1" x14ac:dyDescent="0.2">
      <c r="A5" s="2" t="s">
        <v>141</v>
      </c>
      <c r="B5" s="66" t="s">
        <v>142</v>
      </c>
      <c r="C5" s="66"/>
      <c r="D5" s="66"/>
      <c r="E5" s="66"/>
      <c r="F5" s="66"/>
      <c r="G5" s="66"/>
      <c r="H5" s="66"/>
      <c r="I5" s="66"/>
      <c r="J5" s="66"/>
    </row>
    <row r="6" spans="1:10" ht="14.45" customHeight="1" x14ac:dyDescent="0.2"/>
    <row r="7" spans="1:10" ht="14.45" customHeight="1" x14ac:dyDescent="0.2">
      <c r="A7" s="67" t="s">
        <v>143</v>
      </c>
      <c r="B7" s="67"/>
      <c r="D7" s="3" t="s">
        <v>144</v>
      </c>
      <c r="F7" s="3" t="s">
        <v>137</v>
      </c>
      <c r="H7" s="3" t="s">
        <v>145</v>
      </c>
      <c r="J7" s="3" t="s">
        <v>146</v>
      </c>
    </row>
    <row r="8" spans="1:10" ht="21.75" customHeight="1" x14ac:dyDescent="0.2">
      <c r="A8" s="72" t="s">
        <v>147</v>
      </c>
      <c r="B8" s="72"/>
      <c r="D8" s="6" t="s">
        <v>148</v>
      </c>
      <c r="F8" s="7">
        <f>'درآمد سرمایه گذاری در سهام'!J70</f>
        <v>130203044712</v>
      </c>
      <c r="H8" s="8">
        <f>F8/$F$13</f>
        <v>0.92398461061493253</v>
      </c>
      <c r="J8" s="51">
        <f>F8/سهام!$Y$63</f>
        <v>8.2132256389812558E-2</v>
      </c>
    </row>
    <row r="9" spans="1:10" ht="21.75" customHeight="1" x14ac:dyDescent="0.2">
      <c r="A9" s="70" t="s">
        <v>314</v>
      </c>
      <c r="B9" s="70"/>
      <c r="D9" s="9" t="s">
        <v>149</v>
      </c>
      <c r="F9" s="10">
        <f>'درآمد سرمایه گذاری درسپرده کالا'!J12</f>
        <v>5640229059</v>
      </c>
      <c r="H9" s="11">
        <f t="shared" ref="H9:H12" si="0">F9/$F$13</f>
        <v>4.0025829368173234E-2</v>
      </c>
      <c r="J9" s="41">
        <f>F9/سهام!$Y$63</f>
        <v>3.5578641052190761E-3</v>
      </c>
    </row>
    <row r="10" spans="1:10" ht="21.75" customHeight="1" x14ac:dyDescent="0.2">
      <c r="A10" s="70" t="s">
        <v>150</v>
      </c>
      <c r="B10" s="70"/>
      <c r="D10" s="9" t="s">
        <v>151</v>
      </c>
      <c r="F10" s="10">
        <f>'درآمد سرمایه گذاری در اوراق به'!J18</f>
        <v>3046922812</v>
      </c>
      <c r="H10" s="11">
        <f t="shared" si="0"/>
        <v>2.1622457402949703E-2</v>
      </c>
      <c r="J10" s="41">
        <f>F10/سهام!$Y$63</f>
        <v>1.9220030234215302E-3</v>
      </c>
    </row>
    <row r="11" spans="1:10" ht="21.75" customHeight="1" x14ac:dyDescent="0.2">
      <c r="A11" s="70" t="s">
        <v>152</v>
      </c>
      <c r="B11" s="70"/>
      <c r="D11" s="9" t="s">
        <v>153</v>
      </c>
      <c r="F11" s="10">
        <f>'درآمد سپرده بانکی'!D12</f>
        <v>1169967</v>
      </c>
      <c r="H11" s="11">
        <f t="shared" si="0"/>
        <v>8.3026591683665046E-6</v>
      </c>
      <c r="J11" s="52">
        <f>F11/سهام!$Y$63</f>
        <v>7.3801676315764088E-7</v>
      </c>
    </row>
    <row r="12" spans="1:10" ht="21.75" customHeight="1" x14ac:dyDescent="0.2">
      <c r="A12" s="73" t="s">
        <v>154</v>
      </c>
      <c r="B12" s="73"/>
      <c r="D12" s="12" t="s">
        <v>155</v>
      </c>
      <c r="F12" s="14">
        <f>'سایر درآمدها'!D11</f>
        <v>2023366462</v>
      </c>
      <c r="H12" s="11">
        <f t="shared" si="0"/>
        <v>1.4358799954776158E-2</v>
      </c>
      <c r="J12" s="41">
        <f>F12/سهام!$Y$63</f>
        <v>1.2763422959510549E-3</v>
      </c>
    </row>
    <row r="13" spans="1:10" s="22" customFormat="1" ht="21.75" customHeight="1" x14ac:dyDescent="0.2">
      <c r="A13" s="74" t="s">
        <v>75</v>
      </c>
      <c r="B13" s="74"/>
      <c r="D13" s="23"/>
      <c r="F13" s="23">
        <f>SUM(F8:F12)</f>
        <v>140914733012</v>
      </c>
      <c r="H13" s="34">
        <f>SUM(H8:H12)</f>
        <v>1</v>
      </c>
      <c r="J13" s="34">
        <f>SUM(J8:J12)</f>
        <v>8.8889203831167385E-2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71"/>
  <sheetViews>
    <sheetView rightToLeft="1" view="pageBreakPreview" zoomScale="70" zoomScaleNormal="100" zoomScaleSheetLayoutView="70" workbookViewId="0">
      <selection sqref="A1:V1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8.4257812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8.7109375" bestFit="1" customWidth="1"/>
    <col min="13" max="13" width="1.28515625" customWidth="1"/>
    <col min="14" max="14" width="18.28515625" bestFit="1" customWidth="1"/>
    <col min="15" max="15" width="1.28515625" customWidth="1"/>
    <col min="16" max="16" width="17.7109375" bestFit="1" customWidth="1"/>
    <col min="17" max="17" width="1.28515625" customWidth="1"/>
    <col min="18" max="18" width="18" bestFit="1" customWidth="1"/>
    <col min="19" max="19" width="1.28515625" customWidth="1"/>
    <col min="20" max="20" width="18.42578125" bestFit="1" customWidth="1"/>
    <col min="21" max="21" width="1.28515625" customWidth="1"/>
    <col min="22" max="22" width="18.7109375" bestFit="1" customWidth="1"/>
    <col min="23" max="23" width="0.28515625" customWidth="1"/>
  </cols>
  <sheetData>
    <row r="1" spans="1:22" ht="29.1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</row>
    <row r="2" spans="1:22" ht="21.75" customHeight="1" x14ac:dyDescent="0.2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2" ht="21.75" customHeight="1" x14ac:dyDescent="0.2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</row>
    <row r="4" spans="1:22" ht="14.45" customHeight="1" x14ac:dyDescent="0.2"/>
    <row r="5" spans="1:22" ht="14.45" customHeight="1" x14ac:dyDescent="0.2">
      <c r="A5" s="2" t="s">
        <v>156</v>
      </c>
      <c r="B5" s="66" t="s">
        <v>157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</row>
    <row r="6" spans="1:22" ht="14.45" customHeight="1" x14ac:dyDescent="0.2">
      <c r="D6" s="67" t="s">
        <v>158</v>
      </c>
      <c r="E6" s="67"/>
      <c r="F6" s="67"/>
      <c r="G6" s="67"/>
      <c r="H6" s="67"/>
      <c r="I6" s="67"/>
      <c r="J6" s="67"/>
      <c r="K6" s="67"/>
      <c r="L6" s="67"/>
      <c r="N6" s="67" t="s">
        <v>159</v>
      </c>
      <c r="O6" s="67"/>
      <c r="P6" s="67"/>
      <c r="Q6" s="67"/>
      <c r="R6" s="67"/>
      <c r="S6" s="67"/>
      <c r="T6" s="67"/>
      <c r="U6" s="67"/>
      <c r="V6" s="67"/>
    </row>
    <row r="7" spans="1:22" ht="14.45" customHeight="1" x14ac:dyDescent="0.2">
      <c r="D7" s="4"/>
      <c r="E7" s="4"/>
      <c r="F7" s="4"/>
      <c r="G7" s="4"/>
      <c r="H7" s="4"/>
      <c r="I7" s="4"/>
      <c r="J7" s="71" t="s">
        <v>75</v>
      </c>
      <c r="K7" s="71"/>
      <c r="L7" s="71"/>
      <c r="N7" s="4"/>
      <c r="O7" s="4"/>
      <c r="P7" s="4"/>
      <c r="Q7" s="4"/>
      <c r="R7" s="4"/>
      <c r="S7" s="4"/>
      <c r="T7" s="71" t="s">
        <v>75</v>
      </c>
      <c r="U7" s="71"/>
      <c r="V7" s="71"/>
    </row>
    <row r="8" spans="1:22" ht="14.45" customHeight="1" x14ac:dyDescent="0.2">
      <c r="A8" s="67" t="s">
        <v>160</v>
      </c>
      <c r="B8" s="67"/>
      <c r="D8" s="3" t="s">
        <v>161</v>
      </c>
      <c r="F8" s="3" t="s">
        <v>162</v>
      </c>
      <c r="H8" s="3" t="s">
        <v>163</v>
      </c>
      <c r="J8" s="5" t="s">
        <v>137</v>
      </c>
      <c r="K8" s="4"/>
      <c r="L8" s="5" t="s">
        <v>145</v>
      </c>
      <c r="N8" s="3" t="s">
        <v>161</v>
      </c>
      <c r="P8" s="3" t="s">
        <v>162</v>
      </c>
      <c r="R8" s="3" t="s">
        <v>163</v>
      </c>
      <c r="T8" s="5" t="s">
        <v>137</v>
      </c>
      <c r="U8" s="4"/>
      <c r="V8" s="5" t="s">
        <v>145</v>
      </c>
    </row>
    <row r="9" spans="1:22" ht="21.75" customHeight="1" x14ac:dyDescent="0.2">
      <c r="A9" s="72" t="s">
        <v>47</v>
      </c>
      <c r="B9" s="72"/>
      <c r="D9" s="55">
        <v>0</v>
      </c>
      <c r="E9" s="56"/>
      <c r="F9" s="55">
        <v>0</v>
      </c>
      <c r="G9" s="56"/>
      <c r="H9" s="55">
        <v>17593685551</v>
      </c>
      <c r="I9" s="56"/>
      <c r="J9" s="55">
        <v>17593685551</v>
      </c>
      <c r="K9" s="56"/>
      <c r="L9" s="60">
        <v>25.51</v>
      </c>
      <c r="M9" s="56"/>
      <c r="N9" s="55">
        <v>0</v>
      </c>
      <c r="O9" s="56"/>
      <c r="P9" s="55">
        <v>0</v>
      </c>
      <c r="Q9" s="56"/>
      <c r="R9" s="55">
        <v>17593685551</v>
      </c>
      <c r="S9" s="56"/>
      <c r="T9" s="55">
        <v>17593685551</v>
      </c>
      <c r="U9" s="56"/>
      <c r="V9" s="60">
        <v>5.14</v>
      </c>
    </row>
    <row r="10" spans="1:22" ht="21.75" customHeight="1" x14ac:dyDescent="0.2">
      <c r="A10" s="70" t="s">
        <v>48</v>
      </c>
      <c r="B10" s="70"/>
      <c r="D10" s="26">
        <v>0</v>
      </c>
      <c r="E10" s="56"/>
      <c r="F10" s="26">
        <v>0</v>
      </c>
      <c r="G10" s="56"/>
      <c r="H10" s="26">
        <v>33586165283</v>
      </c>
      <c r="I10" s="56"/>
      <c r="J10" s="26">
        <v>33586165283</v>
      </c>
      <c r="K10" s="56"/>
      <c r="L10" s="59">
        <v>48.7</v>
      </c>
      <c r="M10" s="56"/>
      <c r="N10" s="26">
        <v>0</v>
      </c>
      <c r="O10" s="56"/>
      <c r="P10" s="26">
        <v>0</v>
      </c>
      <c r="Q10" s="56"/>
      <c r="R10" s="26">
        <v>33586165283</v>
      </c>
      <c r="S10" s="56"/>
      <c r="T10" s="26">
        <v>33586165283</v>
      </c>
      <c r="U10" s="56"/>
      <c r="V10" s="59">
        <v>9.81</v>
      </c>
    </row>
    <row r="11" spans="1:22" ht="21.75" customHeight="1" x14ac:dyDescent="0.2">
      <c r="A11" s="70" t="s">
        <v>38</v>
      </c>
      <c r="B11" s="70"/>
      <c r="D11" s="26">
        <v>0</v>
      </c>
      <c r="E11" s="56"/>
      <c r="F11" s="26">
        <v>0</v>
      </c>
      <c r="G11" s="56"/>
      <c r="H11" s="26">
        <v>-271957593</v>
      </c>
      <c r="I11" s="56"/>
      <c r="J11" s="26">
        <v>-271957593</v>
      </c>
      <c r="K11" s="56"/>
      <c r="L11" s="59">
        <v>-0.39</v>
      </c>
      <c r="M11" s="56"/>
      <c r="N11" s="26">
        <v>0</v>
      </c>
      <c r="O11" s="56"/>
      <c r="P11" s="26">
        <v>0</v>
      </c>
      <c r="Q11" s="56"/>
      <c r="R11" s="26">
        <v>-271957593</v>
      </c>
      <c r="S11" s="56"/>
      <c r="T11" s="26">
        <v>-271957593</v>
      </c>
      <c r="U11" s="56"/>
      <c r="V11" s="59">
        <v>-0.08</v>
      </c>
    </row>
    <row r="12" spans="1:22" ht="21.75" customHeight="1" x14ac:dyDescent="0.2">
      <c r="A12" s="70" t="s">
        <v>46</v>
      </c>
      <c r="B12" s="70"/>
      <c r="D12" s="26">
        <v>0</v>
      </c>
      <c r="E12" s="56"/>
      <c r="F12" s="26">
        <v>0</v>
      </c>
      <c r="G12" s="56"/>
      <c r="H12" s="26">
        <v>15037852448</v>
      </c>
      <c r="I12" s="56"/>
      <c r="J12" s="26">
        <v>15037852448</v>
      </c>
      <c r="K12" s="56"/>
      <c r="L12" s="59">
        <v>21.8</v>
      </c>
      <c r="M12" s="56"/>
      <c r="N12" s="26">
        <v>0</v>
      </c>
      <c r="O12" s="56"/>
      <c r="P12" s="26">
        <v>0</v>
      </c>
      <c r="Q12" s="56"/>
      <c r="R12" s="26">
        <v>15037852448</v>
      </c>
      <c r="S12" s="56"/>
      <c r="T12" s="26">
        <v>15037852448</v>
      </c>
      <c r="U12" s="56"/>
      <c r="V12" s="59">
        <v>4.3899999999999997</v>
      </c>
    </row>
    <row r="13" spans="1:22" ht="21.75" customHeight="1" x14ac:dyDescent="0.2">
      <c r="A13" s="70" t="s">
        <v>55</v>
      </c>
      <c r="B13" s="70"/>
      <c r="D13" s="26">
        <v>1058</v>
      </c>
      <c r="E13" s="56"/>
      <c r="F13" s="26">
        <v>0</v>
      </c>
      <c r="G13" s="56"/>
      <c r="H13" s="26">
        <v>17945710038</v>
      </c>
      <c r="I13" s="56"/>
      <c r="J13" s="26">
        <v>17945711096</v>
      </c>
      <c r="K13" s="56"/>
      <c r="L13" s="59">
        <v>26.02</v>
      </c>
      <c r="M13" s="56"/>
      <c r="N13" s="26">
        <v>1058</v>
      </c>
      <c r="O13" s="56"/>
      <c r="P13" s="26">
        <v>0</v>
      </c>
      <c r="Q13" s="56"/>
      <c r="R13" s="26">
        <v>17945710038</v>
      </c>
      <c r="S13" s="56"/>
      <c r="T13" s="26">
        <v>17945711096</v>
      </c>
      <c r="U13" s="56"/>
      <c r="V13" s="59">
        <v>5.24</v>
      </c>
    </row>
    <row r="14" spans="1:22" ht="21.75" customHeight="1" x14ac:dyDescent="0.2">
      <c r="A14" s="70" t="s">
        <v>34</v>
      </c>
      <c r="B14" s="70"/>
      <c r="D14" s="26">
        <v>0</v>
      </c>
      <c r="E14" s="56"/>
      <c r="F14" s="26">
        <v>0</v>
      </c>
      <c r="G14" s="56"/>
      <c r="H14" s="26">
        <v>41908869305</v>
      </c>
      <c r="I14" s="56"/>
      <c r="J14" s="26">
        <v>41908869305</v>
      </c>
      <c r="K14" s="56"/>
      <c r="L14" s="59">
        <v>60.76</v>
      </c>
      <c r="M14" s="56"/>
      <c r="N14" s="26">
        <v>0</v>
      </c>
      <c r="O14" s="56"/>
      <c r="P14" s="26">
        <v>0</v>
      </c>
      <c r="Q14" s="56"/>
      <c r="R14" s="26">
        <v>41908869305</v>
      </c>
      <c r="S14" s="56"/>
      <c r="T14" s="26">
        <v>41908869305</v>
      </c>
      <c r="U14" s="56"/>
      <c r="V14" s="59">
        <v>12.24</v>
      </c>
    </row>
    <row r="15" spans="1:22" ht="21.75" customHeight="1" x14ac:dyDescent="0.2">
      <c r="A15" s="70" t="s">
        <v>66</v>
      </c>
      <c r="B15" s="70"/>
      <c r="D15" s="26">
        <v>0</v>
      </c>
      <c r="E15" s="56"/>
      <c r="F15" s="26">
        <v>2502630336</v>
      </c>
      <c r="G15" s="56"/>
      <c r="H15" s="26">
        <v>3752355328</v>
      </c>
      <c r="I15" s="56"/>
      <c r="J15" s="26">
        <v>6254985664</v>
      </c>
      <c r="K15" s="56"/>
      <c r="L15" s="59">
        <v>9.07</v>
      </c>
      <c r="M15" s="56"/>
      <c r="N15" s="26">
        <v>0</v>
      </c>
      <c r="O15" s="56"/>
      <c r="P15" s="26">
        <v>2502630336</v>
      </c>
      <c r="Q15" s="56"/>
      <c r="R15" s="26">
        <v>3752355328</v>
      </c>
      <c r="S15" s="56"/>
      <c r="T15" s="26">
        <v>6254985664</v>
      </c>
      <c r="U15" s="56"/>
      <c r="V15" s="59">
        <v>1.83</v>
      </c>
    </row>
    <row r="16" spans="1:22" ht="21.75" customHeight="1" x14ac:dyDescent="0.2">
      <c r="A16" s="70" t="s">
        <v>61</v>
      </c>
      <c r="B16" s="70"/>
      <c r="D16" s="26">
        <v>0</v>
      </c>
      <c r="E16" s="56"/>
      <c r="F16" s="26">
        <v>0</v>
      </c>
      <c r="G16" s="56"/>
      <c r="H16" s="26">
        <v>5933381665</v>
      </c>
      <c r="I16" s="56"/>
      <c r="J16" s="26">
        <v>5933381665</v>
      </c>
      <c r="K16" s="56"/>
      <c r="L16" s="59">
        <v>8.6</v>
      </c>
      <c r="M16" s="56"/>
      <c r="N16" s="26">
        <v>0</v>
      </c>
      <c r="O16" s="56"/>
      <c r="P16" s="26">
        <v>0</v>
      </c>
      <c r="Q16" s="56"/>
      <c r="R16" s="26">
        <v>5933381665</v>
      </c>
      <c r="S16" s="56"/>
      <c r="T16" s="26">
        <v>5933381665</v>
      </c>
      <c r="U16" s="56"/>
      <c r="V16" s="59">
        <v>1.73</v>
      </c>
    </row>
    <row r="17" spans="1:22" ht="21.75" customHeight="1" x14ac:dyDescent="0.2">
      <c r="A17" s="70" t="s">
        <v>54</v>
      </c>
      <c r="B17" s="70"/>
      <c r="D17" s="26">
        <v>0</v>
      </c>
      <c r="E17" s="56"/>
      <c r="F17" s="26">
        <v>0</v>
      </c>
      <c r="G17" s="56"/>
      <c r="H17" s="26">
        <v>12286417819</v>
      </c>
      <c r="I17" s="56"/>
      <c r="J17" s="26">
        <v>12286417819</v>
      </c>
      <c r="K17" s="56"/>
      <c r="L17" s="59">
        <v>17.809999999999999</v>
      </c>
      <c r="M17" s="56"/>
      <c r="N17" s="26">
        <v>0</v>
      </c>
      <c r="O17" s="56"/>
      <c r="P17" s="26">
        <v>0</v>
      </c>
      <c r="Q17" s="56"/>
      <c r="R17" s="26">
        <v>12286417819</v>
      </c>
      <c r="S17" s="56"/>
      <c r="T17" s="26">
        <v>12286417819</v>
      </c>
      <c r="U17" s="56"/>
      <c r="V17" s="59">
        <v>3.59</v>
      </c>
    </row>
    <row r="18" spans="1:22" ht="21.75" customHeight="1" x14ac:dyDescent="0.2">
      <c r="A18" s="70" t="s">
        <v>62</v>
      </c>
      <c r="B18" s="70"/>
      <c r="D18" s="26">
        <v>235679525</v>
      </c>
      <c r="E18" s="56"/>
      <c r="F18" s="26">
        <v>0</v>
      </c>
      <c r="G18" s="56"/>
      <c r="H18" s="26">
        <v>2246525048</v>
      </c>
      <c r="I18" s="56"/>
      <c r="J18" s="26">
        <v>2482204573</v>
      </c>
      <c r="K18" s="56"/>
      <c r="L18" s="59">
        <v>3.6</v>
      </c>
      <c r="M18" s="56"/>
      <c r="N18" s="26">
        <v>235679525</v>
      </c>
      <c r="O18" s="56"/>
      <c r="P18" s="26">
        <v>0</v>
      </c>
      <c r="Q18" s="56"/>
      <c r="R18" s="26">
        <v>2246525048</v>
      </c>
      <c r="S18" s="56"/>
      <c r="T18" s="26">
        <v>2482204573</v>
      </c>
      <c r="U18" s="56"/>
      <c r="V18" s="59">
        <v>0.72</v>
      </c>
    </row>
    <row r="19" spans="1:22" ht="21.75" customHeight="1" x14ac:dyDescent="0.2">
      <c r="A19" s="70" t="s">
        <v>59</v>
      </c>
      <c r="B19" s="70"/>
      <c r="D19" s="26">
        <v>0</v>
      </c>
      <c r="E19" s="56"/>
      <c r="F19" s="26">
        <v>0</v>
      </c>
      <c r="G19" s="56"/>
      <c r="H19" s="26">
        <v>855199057</v>
      </c>
      <c r="I19" s="56"/>
      <c r="J19" s="26">
        <v>855199057</v>
      </c>
      <c r="K19" s="56"/>
      <c r="L19" s="59">
        <v>1.24</v>
      </c>
      <c r="M19" s="56"/>
      <c r="N19" s="26">
        <v>0</v>
      </c>
      <c r="O19" s="56"/>
      <c r="P19" s="26">
        <v>0</v>
      </c>
      <c r="Q19" s="56"/>
      <c r="R19" s="26">
        <v>3299811047</v>
      </c>
      <c r="S19" s="56"/>
      <c r="T19" s="26">
        <v>3299811047</v>
      </c>
      <c r="U19" s="56"/>
      <c r="V19" s="59">
        <v>0.96</v>
      </c>
    </row>
    <row r="20" spans="1:22" ht="21.75" customHeight="1" x14ac:dyDescent="0.2">
      <c r="A20" s="70" t="s">
        <v>49</v>
      </c>
      <c r="B20" s="70"/>
      <c r="D20" s="26">
        <v>0</v>
      </c>
      <c r="E20" s="56"/>
      <c r="F20" s="26">
        <v>0</v>
      </c>
      <c r="G20" s="56"/>
      <c r="H20" s="26">
        <v>5113820023</v>
      </c>
      <c r="I20" s="56"/>
      <c r="J20" s="26">
        <v>5113820023</v>
      </c>
      <c r="K20" s="56"/>
      <c r="L20" s="59">
        <v>7.41</v>
      </c>
      <c r="M20" s="56"/>
      <c r="N20" s="26">
        <v>0</v>
      </c>
      <c r="O20" s="56"/>
      <c r="P20" s="26">
        <v>0</v>
      </c>
      <c r="Q20" s="56"/>
      <c r="R20" s="26">
        <v>5113820023</v>
      </c>
      <c r="S20" s="56"/>
      <c r="T20" s="26">
        <v>5113820023</v>
      </c>
      <c r="U20" s="56"/>
      <c r="V20" s="59">
        <v>1.49</v>
      </c>
    </row>
    <row r="21" spans="1:22" ht="21.75" customHeight="1" x14ac:dyDescent="0.2">
      <c r="A21" s="70" t="s">
        <v>32</v>
      </c>
      <c r="B21" s="70"/>
      <c r="D21" s="26">
        <v>0</v>
      </c>
      <c r="E21" s="56"/>
      <c r="F21" s="26">
        <v>-47739739831</v>
      </c>
      <c r="G21" s="56"/>
      <c r="H21" s="26">
        <v>2874778590</v>
      </c>
      <c r="I21" s="56"/>
      <c r="J21" s="26">
        <v>-44864961241</v>
      </c>
      <c r="K21" s="56"/>
      <c r="L21" s="59">
        <v>-65.05</v>
      </c>
      <c r="M21" s="56"/>
      <c r="N21" s="26">
        <v>0</v>
      </c>
      <c r="O21" s="56"/>
      <c r="P21" s="26">
        <v>-123837083</v>
      </c>
      <c r="Q21" s="56"/>
      <c r="R21" s="26">
        <v>2874777697</v>
      </c>
      <c r="S21" s="56"/>
      <c r="T21" s="26">
        <v>2750940614</v>
      </c>
      <c r="U21" s="56"/>
      <c r="V21" s="59">
        <v>0.8</v>
      </c>
    </row>
    <row r="22" spans="1:22" ht="21.75" customHeight="1" x14ac:dyDescent="0.2">
      <c r="A22" s="70" t="s">
        <v>74</v>
      </c>
      <c r="B22" s="70"/>
      <c r="D22" s="26">
        <v>0</v>
      </c>
      <c r="E22" s="56"/>
      <c r="F22" s="26">
        <v>0</v>
      </c>
      <c r="G22" s="56"/>
      <c r="H22" s="26">
        <v>316776910</v>
      </c>
      <c r="I22" s="56"/>
      <c r="J22" s="26">
        <v>316776910</v>
      </c>
      <c r="K22" s="56"/>
      <c r="L22" s="59">
        <v>0.46</v>
      </c>
      <c r="M22" s="56"/>
      <c r="N22" s="26">
        <v>0</v>
      </c>
      <c r="O22" s="56"/>
      <c r="P22" s="26">
        <v>0</v>
      </c>
      <c r="Q22" s="56"/>
      <c r="R22" s="26">
        <v>8832661214</v>
      </c>
      <c r="S22" s="56"/>
      <c r="T22" s="26">
        <v>8832661214</v>
      </c>
      <c r="U22" s="56"/>
      <c r="V22" s="59">
        <v>2.58</v>
      </c>
    </row>
    <row r="23" spans="1:22" ht="21.75" customHeight="1" x14ac:dyDescent="0.2">
      <c r="A23" s="70" t="s">
        <v>44</v>
      </c>
      <c r="B23" s="70"/>
      <c r="D23" s="26">
        <v>0</v>
      </c>
      <c r="E23" s="56"/>
      <c r="F23" s="26">
        <v>-28675933854</v>
      </c>
      <c r="G23" s="56"/>
      <c r="H23" s="26">
        <v>28245116884</v>
      </c>
      <c r="I23" s="56"/>
      <c r="J23" s="26">
        <v>-430816970</v>
      </c>
      <c r="K23" s="56"/>
      <c r="L23" s="59">
        <v>-0.62</v>
      </c>
      <c r="M23" s="56"/>
      <c r="N23" s="26">
        <v>0</v>
      </c>
      <c r="O23" s="56"/>
      <c r="P23" s="26">
        <v>-6376529920</v>
      </c>
      <c r="Q23" s="56"/>
      <c r="R23" s="26">
        <v>28245116884</v>
      </c>
      <c r="S23" s="56"/>
      <c r="T23" s="26">
        <v>21868586964</v>
      </c>
      <c r="U23" s="56"/>
      <c r="V23" s="59">
        <v>6.39</v>
      </c>
    </row>
    <row r="24" spans="1:22" ht="21.75" customHeight="1" x14ac:dyDescent="0.2">
      <c r="A24" s="70" t="s">
        <v>35</v>
      </c>
      <c r="B24" s="70"/>
      <c r="D24" s="26">
        <v>0</v>
      </c>
      <c r="E24" s="56"/>
      <c r="F24" s="26">
        <v>0</v>
      </c>
      <c r="G24" s="56"/>
      <c r="H24" s="26">
        <v>12022343346</v>
      </c>
      <c r="I24" s="56"/>
      <c r="J24" s="26">
        <v>12022343346</v>
      </c>
      <c r="K24" s="56"/>
      <c r="L24" s="59">
        <v>17.43</v>
      </c>
      <c r="M24" s="56"/>
      <c r="N24" s="26">
        <v>0</v>
      </c>
      <c r="O24" s="56"/>
      <c r="P24" s="26">
        <v>0</v>
      </c>
      <c r="Q24" s="56"/>
      <c r="R24" s="26">
        <v>13949331714</v>
      </c>
      <c r="S24" s="56"/>
      <c r="T24" s="26">
        <v>13949331714</v>
      </c>
      <c r="U24" s="56"/>
      <c r="V24" s="59">
        <v>4.07</v>
      </c>
    </row>
    <row r="25" spans="1:22" ht="21.75" customHeight="1" x14ac:dyDescent="0.2">
      <c r="A25" s="70" t="s">
        <v>70</v>
      </c>
      <c r="B25" s="70"/>
      <c r="D25" s="26">
        <v>0</v>
      </c>
      <c r="E25" s="56"/>
      <c r="F25" s="26">
        <v>0</v>
      </c>
      <c r="G25" s="56"/>
      <c r="H25" s="26">
        <v>369377172</v>
      </c>
      <c r="I25" s="56"/>
      <c r="J25" s="26">
        <v>369377172</v>
      </c>
      <c r="K25" s="56"/>
      <c r="L25" s="59">
        <v>0.54</v>
      </c>
      <c r="M25" s="56"/>
      <c r="N25" s="26">
        <v>0</v>
      </c>
      <c r="O25" s="56"/>
      <c r="P25" s="26">
        <v>0</v>
      </c>
      <c r="Q25" s="56"/>
      <c r="R25" s="26">
        <v>369377172</v>
      </c>
      <c r="S25" s="56"/>
      <c r="T25" s="26">
        <v>369377172</v>
      </c>
      <c r="U25" s="56"/>
      <c r="V25" s="59">
        <v>0.11</v>
      </c>
    </row>
    <row r="26" spans="1:22" ht="21.75" customHeight="1" x14ac:dyDescent="0.2">
      <c r="A26" s="70" t="s">
        <v>68</v>
      </c>
      <c r="B26" s="70"/>
      <c r="D26" s="26">
        <v>0</v>
      </c>
      <c r="E26" s="56"/>
      <c r="F26" s="26">
        <v>0</v>
      </c>
      <c r="G26" s="56"/>
      <c r="H26" s="26">
        <v>12095418107</v>
      </c>
      <c r="I26" s="56"/>
      <c r="J26" s="26">
        <v>12095418107</v>
      </c>
      <c r="K26" s="56"/>
      <c r="L26" s="59">
        <v>17.54</v>
      </c>
      <c r="M26" s="56"/>
      <c r="N26" s="26">
        <v>0</v>
      </c>
      <c r="O26" s="56"/>
      <c r="P26" s="26">
        <v>0</v>
      </c>
      <c r="Q26" s="56"/>
      <c r="R26" s="26">
        <v>15459213626</v>
      </c>
      <c r="S26" s="56"/>
      <c r="T26" s="26">
        <v>15459213626</v>
      </c>
      <c r="U26" s="56"/>
      <c r="V26" s="59">
        <v>4.51</v>
      </c>
    </row>
    <row r="27" spans="1:22" ht="21.75" customHeight="1" x14ac:dyDescent="0.2">
      <c r="A27" s="70" t="s">
        <v>69</v>
      </c>
      <c r="B27" s="70"/>
      <c r="D27" s="26">
        <v>0</v>
      </c>
      <c r="E27" s="56"/>
      <c r="F27" s="26">
        <v>0</v>
      </c>
      <c r="G27" s="56"/>
      <c r="H27" s="26">
        <v>-5989086</v>
      </c>
      <c r="I27" s="56"/>
      <c r="J27" s="26">
        <v>-5989086</v>
      </c>
      <c r="K27" s="56"/>
      <c r="L27" s="59">
        <v>-0.01</v>
      </c>
      <c r="M27" s="56"/>
      <c r="N27" s="26">
        <v>0</v>
      </c>
      <c r="O27" s="56"/>
      <c r="P27" s="26">
        <v>0</v>
      </c>
      <c r="Q27" s="56"/>
      <c r="R27" s="26">
        <v>-5989086</v>
      </c>
      <c r="S27" s="56"/>
      <c r="T27" s="26">
        <v>-5989086</v>
      </c>
      <c r="U27" s="56"/>
      <c r="V27" s="59">
        <v>0</v>
      </c>
    </row>
    <row r="28" spans="1:22" ht="21.75" customHeight="1" x14ac:dyDescent="0.2">
      <c r="A28" s="70" t="s">
        <v>45</v>
      </c>
      <c r="B28" s="70"/>
      <c r="D28" s="26">
        <v>0</v>
      </c>
      <c r="E28" s="56"/>
      <c r="F28" s="26">
        <v>-346640951</v>
      </c>
      <c r="G28" s="56"/>
      <c r="H28" s="26">
        <v>0</v>
      </c>
      <c r="I28" s="56"/>
      <c r="J28" s="26">
        <v>-346640951</v>
      </c>
      <c r="K28" s="56"/>
      <c r="L28" s="59">
        <v>-0.5</v>
      </c>
      <c r="M28" s="56"/>
      <c r="N28" s="26">
        <v>0</v>
      </c>
      <c r="O28" s="56"/>
      <c r="P28" s="26">
        <v>-537587258</v>
      </c>
      <c r="Q28" s="56"/>
      <c r="R28" s="26">
        <v>869960548</v>
      </c>
      <c r="S28" s="56"/>
      <c r="T28" s="26">
        <v>332373290</v>
      </c>
      <c r="U28" s="56"/>
      <c r="V28" s="59">
        <v>0.1</v>
      </c>
    </row>
    <row r="29" spans="1:22" ht="21.75" customHeight="1" x14ac:dyDescent="0.2">
      <c r="A29" s="70" t="s">
        <v>164</v>
      </c>
      <c r="B29" s="70"/>
      <c r="D29" s="26">
        <v>0</v>
      </c>
      <c r="E29" s="56"/>
      <c r="F29" s="26">
        <v>0</v>
      </c>
      <c r="G29" s="56"/>
      <c r="H29" s="26">
        <v>0</v>
      </c>
      <c r="I29" s="56"/>
      <c r="J29" s="26">
        <v>0</v>
      </c>
      <c r="K29" s="56"/>
      <c r="L29" s="59">
        <v>0</v>
      </c>
      <c r="M29" s="56"/>
      <c r="N29" s="26">
        <v>0</v>
      </c>
      <c r="O29" s="56"/>
      <c r="P29" s="26">
        <v>0</v>
      </c>
      <c r="Q29" s="56"/>
      <c r="R29" s="26">
        <v>-1985488799</v>
      </c>
      <c r="S29" s="56"/>
      <c r="T29" s="26">
        <v>-1985488799</v>
      </c>
      <c r="U29" s="56"/>
      <c r="V29" s="59">
        <v>-0.57999999999999996</v>
      </c>
    </row>
    <row r="30" spans="1:22" ht="21.75" customHeight="1" x14ac:dyDescent="0.2">
      <c r="A30" s="70" t="s">
        <v>165</v>
      </c>
      <c r="B30" s="70"/>
      <c r="D30" s="26">
        <v>0</v>
      </c>
      <c r="E30" s="56"/>
      <c r="F30" s="26">
        <v>0</v>
      </c>
      <c r="G30" s="56"/>
      <c r="H30" s="26">
        <v>0</v>
      </c>
      <c r="I30" s="56"/>
      <c r="J30" s="26">
        <v>0</v>
      </c>
      <c r="K30" s="56"/>
      <c r="L30" s="59">
        <v>0</v>
      </c>
      <c r="M30" s="56"/>
      <c r="N30" s="26">
        <v>0</v>
      </c>
      <c r="O30" s="56"/>
      <c r="P30" s="26">
        <v>0</v>
      </c>
      <c r="Q30" s="56"/>
      <c r="R30" s="26">
        <v>312096157</v>
      </c>
      <c r="S30" s="56"/>
      <c r="T30" s="26">
        <v>312096157</v>
      </c>
      <c r="U30" s="56"/>
      <c r="V30" s="59">
        <v>0.09</v>
      </c>
    </row>
    <row r="31" spans="1:22" ht="21.75" customHeight="1" x14ac:dyDescent="0.2">
      <c r="A31" s="70" t="s">
        <v>33</v>
      </c>
      <c r="B31" s="70"/>
      <c r="D31" s="26">
        <v>0</v>
      </c>
      <c r="E31" s="56"/>
      <c r="F31" s="26">
        <v>-2143149597</v>
      </c>
      <c r="G31" s="56"/>
      <c r="H31" s="26">
        <v>0</v>
      </c>
      <c r="I31" s="56"/>
      <c r="J31" s="26">
        <v>-2143149597</v>
      </c>
      <c r="K31" s="56"/>
      <c r="L31" s="59">
        <v>-3.11</v>
      </c>
      <c r="M31" s="56"/>
      <c r="N31" s="26">
        <v>0</v>
      </c>
      <c r="O31" s="56"/>
      <c r="P31" s="26">
        <v>9447059535</v>
      </c>
      <c r="Q31" s="56"/>
      <c r="R31" s="26">
        <v>-2154295876</v>
      </c>
      <c r="S31" s="56"/>
      <c r="T31" s="26">
        <v>7292763659</v>
      </c>
      <c r="U31" s="56"/>
      <c r="V31" s="59">
        <v>2.13</v>
      </c>
    </row>
    <row r="32" spans="1:22" ht="21.75" customHeight="1" x14ac:dyDescent="0.2">
      <c r="A32" s="70" t="s">
        <v>166</v>
      </c>
      <c r="B32" s="70"/>
      <c r="D32" s="26">
        <v>0</v>
      </c>
      <c r="E32" s="56"/>
      <c r="F32" s="26">
        <v>0</v>
      </c>
      <c r="G32" s="56"/>
      <c r="H32" s="26">
        <v>0</v>
      </c>
      <c r="I32" s="56"/>
      <c r="J32" s="26">
        <v>0</v>
      </c>
      <c r="K32" s="56"/>
      <c r="L32" s="59">
        <v>0</v>
      </c>
      <c r="M32" s="56"/>
      <c r="N32" s="26">
        <v>0</v>
      </c>
      <c r="O32" s="56"/>
      <c r="P32" s="26">
        <v>0</v>
      </c>
      <c r="Q32" s="56"/>
      <c r="R32" s="26">
        <v>-43822078</v>
      </c>
      <c r="S32" s="56"/>
      <c r="T32" s="26">
        <v>-43822078</v>
      </c>
      <c r="U32" s="56"/>
      <c r="V32" s="59">
        <v>-0.01</v>
      </c>
    </row>
    <row r="33" spans="1:22" ht="21.75" customHeight="1" x14ac:dyDescent="0.2">
      <c r="A33" s="70" t="s">
        <v>167</v>
      </c>
      <c r="B33" s="70"/>
      <c r="D33" s="26">
        <v>0</v>
      </c>
      <c r="E33" s="56"/>
      <c r="F33" s="26">
        <v>0</v>
      </c>
      <c r="G33" s="56"/>
      <c r="H33" s="26">
        <v>0</v>
      </c>
      <c r="I33" s="56"/>
      <c r="J33" s="26">
        <v>0</v>
      </c>
      <c r="K33" s="56"/>
      <c r="L33" s="59">
        <v>0</v>
      </c>
      <c r="M33" s="56"/>
      <c r="N33" s="26">
        <v>927728500</v>
      </c>
      <c r="O33" s="56"/>
      <c r="P33" s="26">
        <v>0</v>
      </c>
      <c r="Q33" s="56"/>
      <c r="R33" s="26">
        <v>3011825515</v>
      </c>
      <c r="S33" s="56"/>
      <c r="T33" s="26">
        <v>3939554015</v>
      </c>
      <c r="U33" s="56"/>
      <c r="V33" s="59">
        <v>1.1499999999999999</v>
      </c>
    </row>
    <row r="34" spans="1:22" ht="21.75" customHeight="1" x14ac:dyDescent="0.2">
      <c r="A34" s="70" t="s">
        <v>60</v>
      </c>
      <c r="B34" s="70"/>
      <c r="D34" s="26">
        <v>0</v>
      </c>
      <c r="E34" s="56"/>
      <c r="F34" s="26">
        <v>-1101419258</v>
      </c>
      <c r="G34" s="56"/>
      <c r="H34" s="26">
        <v>0</v>
      </c>
      <c r="I34" s="56"/>
      <c r="J34" s="26">
        <v>-1101419258</v>
      </c>
      <c r="K34" s="56"/>
      <c r="L34" s="59">
        <v>-1.6</v>
      </c>
      <c r="M34" s="56"/>
      <c r="N34" s="26">
        <v>0</v>
      </c>
      <c r="O34" s="56"/>
      <c r="P34" s="26">
        <v>111630342</v>
      </c>
      <c r="Q34" s="56"/>
      <c r="R34" s="26">
        <v>-3426386718</v>
      </c>
      <c r="S34" s="56"/>
      <c r="T34" s="26">
        <v>-3314756376</v>
      </c>
      <c r="U34" s="56"/>
      <c r="V34" s="59">
        <v>-0.97</v>
      </c>
    </row>
    <row r="35" spans="1:22" ht="21.75" customHeight="1" x14ac:dyDescent="0.2">
      <c r="A35" s="70" t="s">
        <v>168</v>
      </c>
      <c r="B35" s="70"/>
      <c r="D35" s="26">
        <v>0</v>
      </c>
      <c r="E35" s="56"/>
      <c r="F35" s="26">
        <v>0</v>
      </c>
      <c r="G35" s="56"/>
      <c r="H35" s="26">
        <v>0</v>
      </c>
      <c r="I35" s="56"/>
      <c r="J35" s="26">
        <v>0</v>
      </c>
      <c r="K35" s="56"/>
      <c r="L35" s="59">
        <v>0</v>
      </c>
      <c r="M35" s="56"/>
      <c r="N35" s="26">
        <v>0</v>
      </c>
      <c r="O35" s="56"/>
      <c r="P35" s="26">
        <v>0</v>
      </c>
      <c r="Q35" s="56"/>
      <c r="R35" s="26">
        <v>11932047080</v>
      </c>
      <c r="S35" s="56"/>
      <c r="T35" s="26">
        <v>11932047080</v>
      </c>
      <c r="U35" s="56"/>
      <c r="V35" s="59">
        <v>3.48</v>
      </c>
    </row>
    <row r="36" spans="1:22" ht="21.75" customHeight="1" x14ac:dyDescent="0.2">
      <c r="A36" s="70" t="s">
        <v>169</v>
      </c>
      <c r="B36" s="70"/>
      <c r="D36" s="26">
        <v>0</v>
      </c>
      <c r="E36" s="56"/>
      <c r="F36" s="26">
        <v>0</v>
      </c>
      <c r="G36" s="56"/>
      <c r="H36" s="26">
        <v>0</v>
      </c>
      <c r="I36" s="56"/>
      <c r="J36" s="26">
        <v>0</v>
      </c>
      <c r="K36" s="56"/>
      <c r="L36" s="59">
        <v>0</v>
      </c>
      <c r="M36" s="56"/>
      <c r="N36" s="26">
        <v>0</v>
      </c>
      <c r="O36" s="56"/>
      <c r="P36" s="26">
        <v>0</v>
      </c>
      <c r="Q36" s="56"/>
      <c r="R36" s="26">
        <v>-8868946584</v>
      </c>
      <c r="S36" s="56"/>
      <c r="T36" s="26">
        <v>-8868946584</v>
      </c>
      <c r="U36" s="56"/>
      <c r="V36" s="59">
        <v>-2.59</v>
      </c>
    </row>
    <row r="37" spans="1:22" ht="21.75" customHeight="1" x14ac:dyDescent="0.2">
      <c r="A37" s="70" t="s">
        <v>42</v>
      </c>
      <c r="B37" s="70"/>
      <c r="D37" s="26">
        <v>0</v>
      </c>
      <c r="E37" s="56"/>
      <c r="F37" s="26">
        <v>-2175800042</v>
      </c>
      <c r="G37" s="56"/>
      <c r="H37" s="26">
        <v>0</v>
      </c>
      <c r="I37" s="56"/>
      <c r="J37" s="26">
        <v>-2175800042</v>
      </c>
      <c r="K37" s="56"/>
      <c r="L37" s="59">
        <v>-3.15</v>
      </c>
      <c r="M37" s="56"/>
      <c r="N37" s="26">
        <v>0</v>
      </c>
      <c r="O37" s="56"/>
      <c r="P37" s="26">
        <v>1847606740</v>
      </c>
      <c r="Q37" s="56"/>
      <c r="R37" s="26">
        <v>90296570</v>
      </c>
      <c r="S37" s="56"/>
      <c r="T37" s="26">
        <v>1937903310</v>
      </c>
      <c r="U37" s="56"/>
      <c r="V37" s="59">
        <v>0.56999999999999995</v>
      </c>
    </row>
    <row r="38" spans="1:22" ht="21.75" customHeight="1" x14ac:dyDescent="0.2">
      <c r="A38" s="70" t="s">
        <v>170</v>
      </c>
      <c r="B38" s="70"/>
      <c r="D38" s="26">
        <v>0</v>
      </c>
      <c r="E38" s="56"/>
      <c r="F38" s="26">
        <v>0</v>
      </c>
      <c r="G38" s="56"/>
      <c r="H38" s="26">
        <v>0</v>
      </c>
      <c r="I38" s="56"/>
      <c r="J38" s="26">
        <v>0</v>
      </c>
      <c r="K38" s="56"/>
      <c r="L38" s="59">
        <v>0</v>
      </c>
      <c r="M38" s="56"/>
      <c r="N38" s="26">
        <v>0</v>
      </c>
      <c r="O38" s="56"/>
      <c r="P38" s="26">
        <v>0</v>
      </c>
      <c r="Q38" s="56"/>
      <c r="R38" s="26">
        <v>234324</v>
      </c>
      <c r="S38" s="56"/>
      <c r="T38" s="26">
        <v>234324</v>
      </c>
      <c r="U38" s="56"/>
      <c r="V38" s="59">
        <v>0</v>
      </c>
    </row>
    <row r="39" spans="1:22" ht="21.75" customHeight="1" x14ac:dyDescent="0.2">
      <c r="A39" s="70" t="s">
        <v>171</v>
      </c>
      <c r="B39" s="70"/>
      <c r="D39" s="26">
        <v>0</v>
      </c>
      <c r="E39" s="56"/>
      <c r="F39" s="26">
        <v>0</v>
      </c>
      <c r="G39" s="56"/>
      <c r="H39" s="26">
        <v>0</v>
      </c>
      <c r="I39" s="56"/>
      <c r="J39" s="26">
        <v>0</v>
      </c>
      <c r="K39" s="56"/>
      <c r="L39" s="59">
        <v>0</v>
      </c>
      <c r="M39" s="56"/>
      <c r="N39" s="26">
        <v>0</v>
      </c>
      <c r="O39" s="56"/>
      <c r="P39" s="26">
        <v>0</v>
      </c>
      <c r="Q39" s="56"/>
      <c r="R39" s="26">
        <v>117958279</v>
      </c>
      <c r="S39" s="56"/>
      <c r="T39" s="26">
        <v>117958279</v>
      </c>
      <c r="U39" s="56"/>
      <c r="V39" s="59">
        <v>0.03</v>
      </c>
    </row>
    <row r="40" spans="1:22" ht="21.75" customHeight="1" x14ac:dyDescent="0.2">
      <c r="A40" s="70" t="s">
        <v>172</v>
      </c>
      <c r="B40" s="70"/>
      <c r="D40" s="26">
        <v>0</v>
      </c>
      <c r="E40" s="56"/>
      <c r="F40" s="26">
        <v>0</v>
      </c>
      <c r="G40" s="56"/>
      <c r="H40" s="26">
        <v>0</v>
      </c>
      <c r="I40" s="56"/>
      <c r="J40" s="26">
        <v>0</v>
      </c>
      <c r="K40" s="56"/>
      <c r="L40" s="59">
        <v>0</v>
      </c>
      <c r="M40" s="56"/>
      <c r="N40" s="26">
        <v>0</v>
      </c>
      <c r="O40" s="56"/>
      <c r="P40" s="26">
        <v>0</v>
      </c>
      <c r="Q40" s="56"/>
      <c r="R40" s="26">
        <v>535826125</v>
      </c>
      <c r="S40" s="56"/>
      <c r="T40" s="26">
        <v>535826125</v>
      </c>
      <c r="U40" s="56"/>
      <c r="V40" s="59">
        <v>0.16</v>
      </c>
    </row>
    <row r="41" spans="1:22" ht="21.75" customHeight="1" x14ac:dyDescent="0.2">
      <c r="A41" s="70" t="s">
        <v>173</v>
      </c>
      <c r="B41" s="70"/>
      <c r="D41" s="26">
        <v>0</v>
      </c>
      <c r="E41" s="56"/>
      <c r="F41" s="26">
        <v>0</v>
      </c>
      <c r="G41" s="56"/>
      <c r="H41" s="26">
        <v>0</v>
      </c>
      <c r="I41" s="56"/>
      <c r="J41" s="26">
        <v>0</v>
      </c>
      <c r="K41" s="56"/>
      <c r="L41" s="59">
        <v>0</v>
      </c>
      <c r="M41" s="56"/>
      <c r="N41" s="26">
        <v>0</v>
      </c>
      <c r="O41" s="56"/>
      <c r="P41" s="26">
        <v>0</v>
      </c>
      <c r="Q41" s="56"/>
      <c r="R41" s="26">
        <v>3036346684</v>
      </c>
      <c r="S41" s="56"/>
      <c r="T41" s="26">
        <v>3036346684</v>
      </c>
      <c r="U41" s="56"/>
      <c r="V41" s="59">
        <v>0.89</v>
      </c>
    </row>
    <row r="42" spans="1:22" ht="21.75" customHeight="1" x14ac:dyDescent="0.2">
      <c r="A42" s="70" t="s">
        <v>175</v>
      </c>
      <c r="B42" s="70"/>
      <c r="D42" s="26">
        <v>0</v>
      </c>
      <c r="E42" s="56"/>
      <c r="F42" s="26">
        <v>0</v>
      </c>
      <c r="G42" s="56"/>
      <c r="H42" s="26">
        <v>0</v>
      </c>
      <c r="I42" s="56"/>
      <c r="J42" s="26">
        <v>0</v>
      </c>
      <c r="K42" s="56"/>
      <c r="L42" s="59">
        <v>0</v>
      </c>
      <c r="M42" s="56"/>
      <c r="N42" s="26">
        <v>0</v>
      </c>
      <c r="O42" s="56"/>
      <c r="P42" s="26">
        <v>0</v>
      </c>
      <c r="Q42" s="56"/>
      <c r="R42" s="26">
        <v>-999309772</v>
      </c>
      <c r="S42" s="56"/>
      <c r="T42" s="26">
        <v>-999309772</v>
      </c>
      <c r="U42" s="56"/>
      <c r="V42" s="59">
        <v>-0.28999999999999998</v>
      </c>
    </row>
    <row r="43" spans="1:22" ht="21.75" customHeight="1" x14ac:dyDescent="0.2">
      <c r="A43" s="70" t="s">
        <v>176</v>
      </c>
      <c r="B43" s="70"/>
      <c r="D43" s="26">
        <v>0</v>
      </c>
      <c r="E43" s="56"/>
      <c r="F43" s="26">
        <v>0</v>
      </c>
      <c r="G43" s="56"/>
      <c r="H43" s="26">
        <v>0</v>
      </c>
      <c r="I43" s="56"/>
      <c r="J43" s="26">
        <v>0</v>
      </c>
      <c r="K43" s="56"/>
      <c r="L43" s="59">
        <v>0</v>
      </c>
      <c r="M43" s="56"/>
      <c r="N43" s="26">
        <v>0</v>
      </c>
      <c r="O43" s="56"/>
      <c r="P43" s="26">
        <v>0</v>
      </c>
      <c r="Q43" s="56"/>
      <c r="R43" s="26">
        <v>-44610984</v>
      </c>
      <c r="S43" s="56"/>
      <c r="T43" s="26">
        <v>-44610984</v>
      </c>
      <c r="U43" s="56"/>
      <c r="V43" s="59">
        <v>-0.01</v>
      </c>
    </row>
    <row r="44" spans="1:22" ht="21.75" customHeight="1" x14ac:dyDescent="0.2">
      <c r="A44" s="70" t="s">
        <v>177</v>
      </c>
      <c r="B44" s="70"/>
      <c r="D44" s="26">
        <v>0</v>
      </c>
      <c r="E44" s="56"/>
      <c r="F44" s="26">
        <v>0</v>
      </c>
      <c r="G44" s="56"/>
      <c r="H44" s="26">
        <v>0</v>
      </c>
      <c r="I44" s="56"/>
      <c r="J44" s="26">
        <v>0</v>
      </c>
      <c r="K44" s="56"/>
      <c r="L44" s="59">
        <v>0</v>
      </c>
      <c r="M44" s="56"/>
      <c r="N44" s="26">
        <v>2621671827</v>
      </c>
      <c r="O44" s="56"/>
      <c r="P44" s="26">
        <v>0</v>
      </c>
      <c r="Q44" s="56"/>
      <c r="R44" s="26">
        <v>-5365083117</v>
      </c>
      <c r="S44" s="56"/>
      <c r="T44" s="26">
        <v>-2743411290</v>
      </c>
      <c r="U44" s="56"/>
      <c r="V44" s="59">
        <v>-0.8</v>
      </c>
    </row>
    <row r="45" spans="1:22" ht="21.75" customHeight="1" x14ac:dyDescent="0.2">
      <c r="A45" s="70" t="s">
        <v>178</v>
      </c>
      <c r="B45" s="70"/>
      <c r="D45" s="26">
        <v>0</v>
      </c>
      <c r="E45" s="56"/>
      <c r="F45" s="26">
        <v>0</v>
      </c>
      <c r="G45" s="56"/>
      <c r="H45" s="26">
        <v>0</v>
      </c>
      <c r="I45" s="56"/>
      <c r="J45" s="26">
        <v>0</v>
      </c>
      <c r="K45" s="56"/>
      <c r="L45" s="59">
        <v>0</v>
      </c>
      <c r="M45" s="56"/>
      <c r="N45" s="26">
        <v>0</v>
      </c>
      <c r="O45" s="56"/>
      <c r="P45" s="26">
        <v>0</v>
      </c>
      <c r="Q45" s="56"/>
      <c r="R45" s="26">
        <v>-3428576930</v>
      </c>
      <c r="S45" s="56"/>
      <c r="T45" s="26">
        <v>-3428576930</v>
      </c>
      <c r="U45" s="56"/>
      <c r="V45" s="59">
        <v>-1</v>
      </c>
    </row>
    <row r="46" spans="1:22" ht="21.75" customHeight="1" x14ac:dyDescent="0.2">
      <c r="A46" s="70" t="s">
        <v>179</v>
      </c>
      <c r="B46" s="70"/>
      <c r="D46" s="26">
        <v>0</v>
      </c>
      <c r="E46" s="56"/>
      <c r="F46" s="26">
        <v>0</v>
      </c>
      <c r="G46" s="56"/>
      <c r="H46" s="26">
        <v>0</v>
      </c>
      <c r="I46" s="56"/>
      <c r="J46" s="26">
        <v>0</v>
      </c>
      <c r="K46" s="56"/>
      <c r="L46" s="59">
        <v>0</v>
      </c>
      <c r="M46" s="56"/>
      <c r="N46" s="26">
        <v>0</v>
      </c>
      <c r="O46" s="56"/>
      <c r="P46" s="26">
        <v>0</v>
      </c>
      <c r="Q46" s="56"/>
      <c r="R46" s="26">
        <v>14013373</v>
      </c>
      <c r="S46" s="56"/>
      <c r="T46" s="26">
        <v>14013373</v>
      </c>
      <c r="U46" s="56"/>
      <c r="V46" s="59">
        <v>0</v>
      </c>
    </row>
    <row r="47" spans="1:22" ht="21.75" customHeight="1" x14ac:dyDescent="0.2">
      <c r="A47" s="70" t="s">
        <v>180</v>
      </c>
      <c r="B47" s="70"/>
      <c r="D47" s="26">
        <v>0</v>
      </c>
      <c r="E47" s="56"/>
      <c r="F47" s="26">
        <v>0</v>
      </c>
      <c r="G47" s="56"/>
      <c r="H47" s="26">
        <v>0</v>
      </c>
      <c r="I47" s="56"/>
      <c r="J47" s="26">
        <v>0</v>
      </c>
      <c r="K47" s="56"/>
      <c r="L47" s="59">
        <v>0</v>
      </c>
      <c r="M47" s="56"/>
      <c r="N47" s="26">
        <v>0</v>
      </c>
      <c r="O47" s="56"/>
      <c r="P47" s="26">
        <v>0</v>
      </c>
      <c r="Q47" s="56"/>
      <c r="R47" s="26">
        <v>84222708</v>
      </c>
      <c r="S47" s="56"/>
      <c r="T47" s="26">
        <v>84222708</v>
      </c>
      <c r="U47" s="56"/>
      <c r="V47" s="59">
        <v>0.02</v>
      </c>
    </row>
    <row r="48" spans="1:22" ht="21.75" customHeight="1" x14ac:dyDescent="0.2">
      <c r="A48" s="70" t="s">
        <v>181</v>
      </c>
      <c r="B48" s="70"/>
      <c r="D48" s="26">
        <v>0</v>
      </c>
      <c r="E48" s="56"/>
      <c r="F48" s="26">
        <v>0</v>
      </c>
      <c r="G48" s="56"/>
      <c r="H48" s="26">
        <v>0</v>
      </c>
      <c r="I48" s="56"/>
      <c r="J48" s="26">
        <v>0</v>
      </c>
      <c r="K48" s="56"/>
      <c r="L48" s="59">
        <v>0</v>
      </c>
      <c r="M48" s="56"/>
      <c r="N48" s="26">
        <v>3721729040</v>
      </c>
      <c r="O48" s="56"/>
      <c r="P48" s="26">
        <v>0</v>
      </c>
      <c r="Q48" s="56"/>
      <c r="R48" s="26">
        <v>2984073845</v>
      </c>
      <c r="S48" s="56"/>
      <c r="T48" s="26">
        <v>6705802885</v>
      </c>
      <c r="U48" s="56"/>
      <c r="V48" s="59">
        <v>1.96</v>
      </c>
    </row>
    <row r="49" spans="1:22" ht="21.75" customHeight="1" x14ac:dyDescent="0.2">
      <c r="A49" s="70" t="s">
        <v>182</v>
      </c>
      <c r="B49" s="70"/>
      <c r="D49" s="26">
        <v>0</v>
      </c>
      <c r="E49" s="56"/>
      <c r="F49" s="26">
        <v>0</v>
      </c>
      <c r="G49" s="56"/>
      <c r="H49" s="26">
        <v>0</v>
      </c>
      <c r="I49" s="56"/>
      <c r="J49" s="26">
        <v>0</v>
      </c>
      <c r="K49" s="56"/>
      <c r="L49" s="59">
        <v>0</v>
      </c>
      <c r="M49" s="56"/>
      <c r="N49" s="26">
        <v>0</v>
      </c>
      <c r="O49" s="56"/>
      <c r="P49" s="26">
        <v>0</v>
      </c>
      <c r="Q49" s="56"/>
      <c r="R49" s="26">
        <v>456381779</v>
      </c>
      <c r="S49" s="56"/>
      <c r="T49" s="26">
        <v>456381779</v>
      </c>
      <c r="U49" s="56"/>
      <c r="V49" s="59">
        <v>0.13</v>
      </c>
    </row>
    <row r="50" spans="1:22" ht="21.75" customHeight="1" x14ac:dyDescent="0.2">
      <c r="A50" s="70" t="s">
        <v>63</v>
      </c>
      <c r="B50" s="70"/>
      <c r="D50" s="26">
        <v>0</v>
      </c>
      <c r="E50" s="56"/>
      <c r="F50" s="26">
        <v>-1684396951</v>
      </c>
      <c r="G50" s="56"/>
      <c r="H50" s="26">
        <v>0</v>
      </c>
      <c r="I50" s="56"/>
      <c r="J50" s="26">
        <v>-1684396951</v>
      </c>
      <c r="K50" s="56"/>
      <c r="L50" s="59">
        <v>-2.44</v>
      </c>
      <c r="M50" s="56"/>
      <c r="N50" s="26">
        <v>0</v>
      </c>
      <c r="O50" s="56"/>
      <c r="P50" s="26">
        <v>-1684396951</v>
      </c>
      <c r="Q50" s="56"/>
      <c r="R50" s="26">
        <v>15403930400</v>
      </c>
      <c r="S50" s="56"/>
      <c r="T50" s="26">
        <v>13719533449</v>
      </c>
      <c r="U50" s="56"/>
      <c r="V50" s="59">
        <v>4.01</v>
      </c>
    </row>
    <row r="51" spans="1:22" ht="21.75" customHeight="1" x14ac:dyDescent="0.2">
      <c r="A51" s="70" t="s">
        <v>183</v>
      </c>
      <c r="B51" s="70"/>
      <c r="D51" s="26">
        <v>0</v>
      </c>
      <c r="E51" s="56"/>
      <c r="F51" s="26">
        <v>0</v>
      </c>
      <c r="G51" s="56"/>
      <c r="H51" s="26">
        <v>0</v>
      </c>
      <c r="I51" s="56"/>
      <c r="J51" s="26">
        <v>0</v>
      </c>
      <c r="K51" s="56"/>
      <c r="L51" s="59">
        <v>0</v>
      </c>
      <c r="M51" s="56"/>
      <c r="N51" s="26">
        <v>5820000000</v>
      </c>
      <c r="O51" s="56"/>
      <c r="P51" s="26">
        <v>0</v>
      </c>
      <c r="Q51" s="56"/>
      <c r="R51" s="26">
        <v>12716932360</v>
      </c>
      <c r="S51" s="56"/>
      <c r="T51" s="26">
        <v>18536932360</v>
      </c>
      <c r="U51" s="56"/>
      <c r="V51" s="59">
        <v>5.41</v>
      </c>
    </row>
    <row r="52" spans="1:22" ht="21.75" customHeight="1" x14ac:dyDescent="0.2">
      <c r="A52" s="70" t="s">
        <v>184</v>
      </c>
      <c r="B52" s="70"/>
      <c r="D52" s="26">
        <v>0</v>
      </c>
      <c r="E52" s="56"/>
      <c r="F52" s="26">
        <v>0</v>
      </c>
      <c r="G52" s="56"/>
      <c r="H52" s="26">
        <v>0</v>
      </c>
      <c r="I52" s="56"/>
      <c r="J52" s="26">
        <v>0</v>
      </c>
      <c r="K52" s="56"/>
      <c r="L52" s="59">
        <v>0</v>
      </c>
      <c r="M52" s="56"/>
      <c r="N52" s="26">
        <v>0</v>
      </c>
      <c r="O52" s="56"/>
      <c r="P52" s="26">
        <v>0</v>
      </c>
      <c r="Q52" s="56"/>
      <c r="R52" s="26">
        <v>-1289706175</v>
      </c>
      <c r="S52" s="56"/>
      <c r="T52" s="26">
        <v>-1289706175</v>
      </c>
      <c r="U52" s="56"/>
      <c r="V52" s="59">
        <v>-0.38</v>
      </c>
    </row>
    <row r="53" spans="1:22" ht="21.75" customHeight="1" x14ac:dyDescent="0.2">
      <c r="A53" s="70" t="s">
        <v>50</v>
      </c>
      <c r="B53" s="70"/>
      <c r="D53" s="26">
        <v>581576763</v>
      </c>
      <c r="E53" s="56"/>
      <c r="F53" s="26">
        <v>-6572796480</v>
      </c>
      <c r="G53" s="56"/>
      <c r="H53" s="26">
        <v>0</v>
      </c>
      <c r="I53" s="56"/>
      <c r="J53" s="26">
        <v>-5991219717</v>
      </c>
      <c r="K53" s="56"/>
      <c r="L53" s="59">
        <v>-8.69</v>
      </c>
      <c r="M53" s="56"/>
      <c r="N53" s="26">
        <v>581576763</v>
      </c>
      <c r="O53" s="56"/>
      <c r="P53" s="26">
        <v>1731013154</v>
      </c>
      <c r="Q53" s="56"/>
      <c r="R53" s="26">
        <v>0</v>
      </c>
      <c r="S53" s="56"/>
      <c r="T53" s="26">
        <v>2312589917</v>
      </c>
      <c r="U53" s="56"/>
      <c r="V53" s="59">
        <v>0.68</v>
      </c>
    </row>
    <row r="54" spans="1:22" ht="21.75" customHeight="1" x14ac:dyDescent="0.2">
      <c r="A54" s="70" t="s">
        <v>36</v>
      </c>
      <c r="B54" s="70"/>
      <c r="D54" s="26">
        <v>3823396675</v>
      </c>
      <c r="E54" s="56"/>
      <c r="F54" s="26">
        <v>35304788095</v>
      </c>
      <c r="G54" s="56"/>
      <c r="H54" s="26">
        <v>0</v>
      </c>
      <c r="I54" s="56"/>
      <c r="J54" s="26">
        <v>39128184770</v>
      </c>
      <c r="K54" s="56"/>
      <c r="L54" s="59">
        <v>56.73</v>
      </c>
      <c r="M54" s="56"/>
      <c r="N54" s="26">
        <v>3823396675</v>
      </c>
      <c r="O54" s="56"/>
      <c r="P54" s="26">
        <v>52183300795</v>
      </c>
      <c r="Q54" s="56"/>
      <c r="R54" s="26">
        <v>0</v>
      </c>
      <c r="S54" s="56"/>
      <c r="T54" s="26">
        <v>56006697470</v>
      </c>
      <c r="U54" s="56"/>
      <c r="V54" s="59">
        <v>16.36</v>
      </c>
    </row>
    <row r="55" spans="1:22" ht="21.75" customHeight="1" x14ac:dyDescent="0.2">
      <c r="A55" s="70" t="s">
        <v>39</v>
      </c>
      <c r="B55" s="70"/>
      <c r="D55" s="26">
        <v>0</v>
      </c>
      <c r="E55" s="56"/>
      <c r="F55" s="26">
        <v>-152619085</v>
      </c>
      <c r="G55" s="56"/>
      <c r="H55" s="26">
        <v>0</v>
      </c>
      <c r="I55" s="56"/>
      <c r="J55" s="26">
        <v>-152619085</v>
      </c>
      <c r="K55" s="56"/>
      <c r="L55" s="59">
        <v>-0.22</v>
      </c>
      <c r="M55" s="56"/>
      <c r="N55" s="26">
        <v>0</v>
      </c>
      <c r="O55" s="56"/>
      <c r="P55" s="26">
        <v>1175419430</v>
      </c>
      <c r="Q55" s="56"/>
      <c r="R55" s="26">
        <v>0</v>
      </c>
      <c r="S55" s="56"/>
      <c r="T55" s="26">
        <v>1175419430</v>
      </c>
      <c r="U55" s="56"/>
      <c r="V55" s="59">
        <v>0.34</v>
      </c>
    </row>
    <row r="56" spans="1:22" ht="21.75" customHeight="1" x14ac:dyDescent="0.2">
      <c r="A56" s="70" t="s">
        <v>64</v>
      </c>
      <c r="B56" s="70"/>
      <c r="D56" s="26">
        <v>0</v>
      </c>
      <c r="E56" s="56"/>
      <c r="F56" s="26">
        <v>22374050</v>
      </c>
      <c r="G56" s="56"/>
      <c r="H56" s="26">
        <v>0</v>
      </c>
      <c r="I56" s="56"/>
      <c r="J56" s="26">
        <v>22374050</v>
      </c>
      <c r="K56" s="56"/>
      <c r="L56" s="59">
        <v>0.03</v>
      </c>
      <c r="M56" s="56"/>
      <c r="N56" s="26">
        <v>0</v>
      </c>
      <c r="O56" s="56"/>
      <c r="P56" s="26">
        <v>22374050</v>
      </c>
      <c r="Q56" s="56"/>
      <c r="R56" s="26">
        <v>0</v>
      </c>
      <c r="S56" s="56"/>
      <c r="T56" s="26">
        <v>22374050</v>
      </c>
      <c r="U56" s="56"/>
      <c r="V56" s="59">
        <v>0.01</v>
      </c>
    </row>
    <row r="57" spans="1:22" ht="21.75" customHeight="1" x14ac:dyDescent="0.2">
      <c r="A57" s="70" t="s">
        <v>71</v>
      </c>
      <c r="B57" s="70"/>
      <c r="D57" s="26">
        <v>0</v>
      </c>
      <c r="E57" s="56"/>
      <c r="F57" s="26">
        <v>102848087</v>
      </c>
      <c r="G57" s="56"/>
      <c r="H57" s="26">
        <v>0</v>
      </c>
      <c r="I57" s="56"/>
      <c r="J57" s="26">
        <v>102848087</v>
      </c>
      <c r="K57" s="56"/>
      <c r="L57" s="59">
        <v>0.15</v>
      </c>
      <c r="M57" s="56"/>
      <c r="N57" s="26">
        <v>0</v>
      </c>
      <c r="O57" s="56"/>
      <c r="P57" s="26">
        <v>102848087</v>
      </c>
      <c r="Q57" s="56"/>
      <c r="R57" s="26">
        <v>0</v>
      </c>
      <c r="S57" s="56"/>
      <c r="T57" s="26">
        <v>102848087</v>
      </c>
      <c r="U57" s="56"/>
      <c r="V57" s="59">
        <v>0.03</v>
      </c>
    </row>
    <row r="58" spans="1:22" ht="21.75" customHeight="1" x14ac:dyDescent="0.2">
      <c r="A58" s="70" t="s">
        <v>51</v>
      </c>
      <c r="B58" s="70"/>
      <c r="D58" s="26">
        <v>0</v>
      </c>
      <c r="E58" s="56"/>
      <c r="F58" s="26">
        <v>6810691421</v>
      </c>
      <c r="G58" s="56"/>
      <c r="H58" s="26">
        <v>0</v>
      </c>
      <c r="I58" s="56"/>
      <c r="J58" s="26">
        <v>6810691421</v>
      </c>
      <c r="K58" s="56"/>
      <c r="L58" s="59">
        <v>9.8699999999999992</v>
      </c>
      <c r="M58" s="56"/>
      <c r="N58" s="26">
        <v>0</v>
      </c>
      <c r="O58" s="56"/>
      <c r="P58" s="26">
        <v>7066536229</v>
      </c>
      <c r="Q58" s="56"/>
      <c r="R58" s="26">
        <v>0</v>
      </c>
      <c r="S58" s="56"/>
      <c r="T58" s="26">
        <v>7066536229</v>
      </c>
      <c r="U58" s="56"/>
      <c r="V58" s="59">
        <v>2.06</v>
      </c>
    </row>
    <row r="59" spans="1:22" ht="21.75" customHeight="1" x14ac:dyDescent="0.2">
      <c r="A59" s="70" t="s">
        <v>41</v>
      </c>
      <c r="B59" s="70"/>
      <c r="D59" s="26">
        <v>0</v>
      </c>
      <c r="E59" s="56"/>
      <c r="F59" s="26">
        <v>520019</v>
      </c>
      <c r="G59" s="56"/>
      <c r="H59" s="26">
        <v>0</v>
      </c>
      <c r="I59" s="56"/>
      <c r="J59" s="26">
        <v>520019</v>
      </c>
      <c r="K59" s="56"/>
      <c r="L59" s="59">
        <v>0</v>
      </c>
      <c r="M59" s="56"/>
      <c r="N59" s="26">
        <v>0</v>
      </c>
      <c r="O59" s="56"/>
      <c r="P59" s="26">
        <v>719467</v>
      </c>
      <c r="Q59" s="56"/>
      <c r="R59" s="26">
        <v>0</v>
      </c>
      <c r="S59" s="56"/>
      <c r="T59" s="26">
        <v>719467</v>
      </c>
      <c r="U59" s="56"/>
      <c r="V59" s="59">
        <v>0</v>
      </c>
    </row>
    <row r="60" spans="1:22" ht="21.75" customHeight="1" x14ac:dyDescent="0.2">
      <c r="A60" s="70" t="s">
        <v>65</v>
      </c>
      <c r="B60" s="70"/>
      <c r="D60" s="26">
        <v>0</v>
      </c>
      <c r="E60" s="56"/>
      <c r="F60" s="26">
        <v>-3265520779</v>
      </c>
      <c r="G60" s="56"/>
      <c r="H60" s="26">
        <v>0</v>
      </c>
      <c r="I60" s="56"/>
      <c r="J60" s="26">
        <v>-3265520779</v>
      </c>
      <c r="K60" s="56"/>
      <c r="L60" s="59">
        <v>-4.7300000000000004</v>
      </c>
      <c r="M60" s="56"/>
      <c r="N60" s="26">
        <v>0</v>
      </c>
      <c r="O60" s="56"/>
      <c r="P60" s="26">
        <v>-3265520779</v>
      </c>
      <c r="Q60" s="56"/>
      <c r="R60" s="26">
        <v>0</v>
      </c>
      <c r="S60" s="56"/>
      <c r="T60" s="26">
        <v>-3265520779</v>
      </c>
      <c r="U60" s="56"/>
      <c r="V60" s="59">
        <v>-0.95</v>
      </c>
    </row>
    <row r="61" spans="1:22" ht="21.75" customHeight="1" x14ac:dyDescent="0.2">
      <c r="A61" s="70" t="s">
        <v>40</v>
      </c>
      <c r="B61" s="70"/>
      <c r="D61" s="26">
        <v>0</v>
      </c>
      <c r="E61" s="56"/>
      <c r="F61" s="26">
        <v>0</v>
      </c>
      <c r="G61" s="56"/>
      <c r="H61" s="26">
        <v>0</v>
      </c>
      <c r="I61" s="56"/>
      <c r="J61" s="26">
        <v>0</v>
      </c>
      <c r="K61" s="56"/>
      <c r="L61" s="59">
        <v>0</v>
      </c>
      <c r="M61" s="56"/>
      <c r="N61" s="26">
        <v>0</v>
      </c>
      <c r="O61" s="56"/>
      <c r="P61" s="26">
        <v>-108207543</v>
      </c>
      <c r="Q61" s="56"/>
      <c r="R61" s="26">
        <v>0</v>
      </c>
      <c r="S61" s="56"/>
      <c r="T61" s="26">
        <v>-108207543</v>
      </c>
      <c r="U61" s="56"/>
      <c r="V61" s="59">
        <v>-0.03</v>
      </c>
    </row>
    <row r="62" spans="1:22" ht="21.75" customHeight="1" x14ac:dyDescent="0.2">
      <c r="A62" s="70" t="s">
        <v>43</v>
      </c>
      <c r="B62" s="70"/>
      <c r="D62" s="26">
        <v>0</v>
      </c>
      <c r="E62" s="56"/>
      <c r="F62" s="26">
        <v>-6420673347</v>
      </c>
      <c r="G62" s="56"/>
      <c r="H62" s="26">
        <v>0</v>
      </c>
      <c r="I62" s="56"/>
      <c r="J62" s="26">
        <v>-6420673347</v>
      </c>
      <c r="K62" s="56"/>
      <c r="L62" s="59">
        <v>-9.31</v>
      </c>
      <c r="M62" s="56"/>
      <c r="N62" s="26">
        <v>0</v>
      </c>
      <c r="O62" s="56"/>
      <c r="P62" s="26">
        <v>1187399602</v>
      </c>
      <c r="Q62" s="56"/>
      <c r="R62" s="26">
        <v>0</v>
      </c>
      <c r="S62" s="56"/>
      <c r="T62" s="26">
        <v>1187399602</v>
      </c>
      <c r="U62" s="56"/>
      <c r="V62" s="59">
        <v>0.35</v>
      </c>
    </row>
    <row r="63" spans="1:22" ht="21.75" customHeight="1" x14ac:dyDescent="0.2">
      <c r="A63" s="70" t="s">
        <v>73</v>
      </c>
      <c r="B63" s="70"/>
      <c r="D63" s="26">
        <v>0</v>
      </c>
      <c r="E63" s="56"/>
      <c r="F63" s="26">
        <v>-25499090462</v>
      </c>
      <c r="G63" s="56"/>
      <c r="H63" s="26">
        <v>0</v>
      </c>
      <c r="I63" s="56"/>
      <c r="J63" s="26">
        <v>-25499090462</v>
      </c>
      <c r="K63" s="56"/>
      <c r="L63" s="59">
        <v>-36.97</v>
      </c>
      <c r="M63" s="56"/>
      <c r="N63" s="26">
        <v>0</v>
      </c>
      <c r="O63" s="56"/>
      <c r="P63" s="26">
        <v>-25499090462</v>
      </c>
      <c r="Q63" s="56"/>
      <c r="R63" s="26">
        <v>0</v>
      </c>
      <c r="S63" s="56"/>
      <c r="T63" s="26">
        <v>-25499090462</v>
      </c>
      <c r="U63" s="56"/>
      <c r="V63" s="59">
        <v>-7.45</v>
      </c>
    </row>
    <row r="64" spans="1:22" ht="21.75" customHeight="1" x14ac:dyDescent="0.2">
      <c r="A64" s="70" t="s">
        <v>58</v>
      </c>
      <c r="B64" s="70"/>
      <c r="D64" s="26">
        <v>0</v>
      </c>
      <c r="E64" s="56"/>
      <c r="F64" s="26">
        <v>0</v>
      </c>
      <c r="G64" s="56"/>
      <c r="H64" s="26">
        <v>0</v>
      </c>
      <c r="I64" s="56"/>
      <c r="J64" s="26">
        <v>0</v>
      </c>
      <c r="K64" s="56"/>
      <c r="L64" s="59">
        <v>0</v>
      </c>
      <c r="M64" s="56"/>
      <c r="N64" s="26">
        <v>0</v>
      </c>
      <c r="O64" s="56"/>
      <c r="P64" s="26">
        <v>-29721550629</v>
      </c>
      <c r="Q64" s="56"/>
      <c r="R64" s="26">
        <v>0</v>
      </c>
      <c r="S64" s="56"/>
      <c r="T64" s="26">
        <v>-29721550629</v>
      </c>
      <c r="U64" s="56"/>
      <c r="V64" s="59">
        <v>-8.68</v>
      </c>
    </row>
    <row r="65" spans="1:22" ht="21.75" customHeight="1" x14ac:dyDescent="0.2">
      <c r="A65" s="70" t="s">
        <v>31</v>
      </c>
      <c r="B65" s="70"/>
      <c r="D65" s="26">
        <v>0</v>
      </c>
      <c r="E65" s="56"/>
      <c r="F65" s="26">
        <v>-10839263057</v>
      </c>
      <c r="G65" s="56"/>
      <c r="H65" s="26">
        <v>0</v>
      </c>
      <c r="I65" s="56"/>
      <c r="J65" s="26">
        <v>-10839263057</v>
      </c>
      <c r="K65" s="56"/>
      <c r="L65" s="59">
        <v>-15.72</v>
      </c>
      <c r="M65" s="56"/>
      <c r="N65" s="26">
        <v>0</v>
      </c>
      <c r="O65" s="56"/>
      <c r="P65" s="26">
        <v>-4274019965</v>
      </c>
      <c r="Q65" s="56"/>
      <c r="R65" s="26">
        <v>0</v>
      </c>
      <c r="S65" s="56"/>
      <c r="T65" s="26">
        <v>-4274019965</v>
      </c>
      <c r="U65" s="56"/>
      <c r="V65" s="59">
        <v>-1.25</v>
      </c>
    </row>
    <row r="66" spans="1:22" ht="21.75" customHeight="1" x14ac:dyDescent="0.2">
      <c r="A66" s="70" t="s">
        <v>57</v>
      </c>
      <c r="B66" s="70"/>
      <c r="D66" s="26">
        <v>0</v>
      </c>
      <c r="E66" s="56"/>
      <c r="F66" s="26">
        <v>0</v>
      </c>
      <c r="G66" s="56"/>
      <c r="H66" s="26">
        <v>0</v>
      </c>
      <c r="I66" s="56"/>
      <c r="J66" s="26">
        <v>0</v>
      </c>
      <c r="K66" s="56"/>
      <c r="L66" s="59">
        <v>0</v>
      </c>
      <c r="M66" s="56"/>
      <c r="N66" s="26">
        <v>0</v>
      </c>
      <c r="O66" s="56"/>
      <c r="P66" s="26">
        <v>-11070756390</v>
      </c>
      <c r="Q66" s="56"/>
      <c r="R66" s="26">
        <v>0</v>
      </c>
      <c r="S66" s="56"/>
      <c r="T66" s="26">
        <v>-11070756390</v>
      </c>
      <c r="U66" s="56"/>
      <c r="V66" s="59">
        <v>-3.23</v>
      </c>
    </row>
    <row r="67" spans="1:22" ht="21.75" customHeight="1" x14ac:dyDescent="0.2">
      <c r="A67" s="70" t="s">
        <v>37</v>
      </c>
      <c r="B67" s="70"/>
      <c r="D67" s="26">
        <v>0</v>
      </c>
      <c r="E67" s="56"/>
      <c r="F67" s="26">
        <v>0</v>
      </c>
      <c r="G67" s="56"/>
      <c r="H67" s="26">
        <v>0</v>
      </c>
      <c r="I67" s="56"/>
      <c r="J67" s="26">
        <v>0</v>
      </c>
      <c r="K67" s="56"/>
      <c r="L67" s="59">
        <v>0</v>
      </c>
      <c r="M67" s="56"/>
      <c r="N67" s="26">
        <v>0</v>
      </c>
      <c r="O67" s="56"/>
      <c r="P67" s="26">
        <v>0</v>
      </c>
      <c r="Q67" s="56"/>
      <c r="R67" s="26">
        <v>0</v>
      </c>
      <c r="S67" s="56"/>
      <c r="T67" s="26">
        <v>0</v>
      </c>
      <c r="U67" s="56"/>
      <c r="V67" s="59">
        <v>0</v>
      </c>
    </row>
    <row r="68" spans="1:22" ht="21.75" customHeight="1" x14ac:dyDescent="0.2">
      <c r="A68" s="70" t="s">
        <v>56</v>
      </c>
      <c r="B68" s="70"/>
      <c r="D68" s="26">
        <v>0</v>
      </c>
      <c r="E68" s="56"/>
      <c r="F68" s="26">
        <v>538253527</v>
      </c>
      <c r="G68" s="56"/>
      <c r="H68" s="26">
        <v>0</v>
      </c>
      <c r="I68" s="56"/>
      <c r="J68" s="26">
        <v>538253527</v>
      </c>
      <c r="K68" s="56"/>
      <c r="L68" s="59">
        <v>0.78</v>
      </c>
      <c r="M68" s="56"/>
      <c r="N68" s="26">
        <v>0</v>
      </c>
      <c r="O68" s="56"/>
      <c r="P68" s="26">
        <v>709398899</v>
      </c>
      <c r="Q68" s="56"/>
      <c r="R68" s="26">
        <v>0</v>
      </c>
      <c r="S68" s="56"/>
      <c r="T68" s="26">
        <v>709398899</v>
      </c>
      <c r="U68" s="56"/>
      <c r="V68" s="59">
        <v>0.21</v>
      </c>
    </row>
    <row r="69" spans="1:22" ht="21.75" customHeight="1" x14ac:dyDescent="0.2">
      <c r="A69" s="73" t="s">
        <v>67</v>
      </c>
      <c r="B69" s="73"/>
      <c r="D69" s="57">
        <v>0</v>
      </c>
      <c r="E69" s="56"/>
      <c r="F69" s="57">
        <v>4991482955</v>
      </c>
      <c r="G69" s="56"/>
      <c r="H69" s="57">
        <v>0</v>
      </c>
      <c r="I69" s="56"/>
      <c r="J69" s="57">
        <v>4991482955</v>
      </c>
      <c r="K69" s="56"/>
      <c r="L69" s="61">
        <v>7.24</v>
      </c>
      <c r="M69" s="56"/>
      <c r="N69" s="57">
        <v>0</v>
      </c>
      <c r="O69" s="56"/>
      <c r="P69" s="26">
        <v>4991482955</v>
      </c>
      <c r="Q69" s="56"/>
      <c r="R69" s="57">
        <v>0</v>
      </c>
      <c r="S69" s="56"/>
      <c r="T69" s="57">
        <v>4991482955</v>
      </c>
      <c r="U69" s="56"/>
      <c r="V69" s="61">
        <v>1.46</v>
      </c>
    </row>
    <row r="70" spans="1:22" s="22" customFormat="1" ht="21.75" customHeight="1" thickBot="1" x14ac:dyDescent="0.25">
      <c r="A70" s="74" t="s">
        <v>75</v>
      </c>
      <c r="B70" s="74"/>
      <c r="D70" s="45">
        <f>SUM(D9:D69)</f>
        <v>4640654021</v>
      </c>
      <c r="E70" s="58"/>
      <c r="F70" s="45">
        <f>SUM(F9:F69)</f>
        <v>-86343455204</v>
      </c>
      <c r="G70" s="58"/>
      <c r="H70" s="45">
        <f>SUM(H9:H69)</f>
        <v>211905845895</v>
      </c>
      <c r="I70" s="58"/>
      <c r="J70" s="45">
        <f>SUM(J9:J69)</f>
        <v>130203044712</v>
      </c>
      <c r="K70" s="58"/>
      <c r="L70" s="50">
        <f>SUM(L9:L69)</f>
        <v>188.78</v>
      </c>
      <c r="M70" s="58"/>
      <c r="N70" s="45">
        <f>SUM(N9:N69)</f>
        <v>17731783388</v>
      </c>
      <c r="O70" s="58"/>
      <c r="P70" s="45">
        <f>SUM(P9:P69)</f>
        <v>417922641</v>
      </c>
      <c r="Q70" s="58"/>
      <c r="R70" s="45">
        <f>SUM(R9:R69)</f>
        <v>252117043897</v>
      </c>
      <c r="S70" s="58"/>
      <c r="T70" s="45">
        <f>SUM(T9:T69)</f>
        <v>270266749926</v>
      </c>
      <c r="U70" s="58"/>
      <c r="V70" s="50">
        <f>SUM(V9:V69)</f>
        <v>78.929999999999964</v>
      </c>
    </row>
    <row r="71" spans="1:22" ht="13.5" thickTop="1" x14ac:dyDescent="0.2"/>
  </sheetData>
  <mergeCells count="71"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7:B47"/>
    <mergeCell ref="A48:B48"/>
    <mergeCell ref="A49:B49"/>
    <mergeCell ref="A50:B50"/>
    <mergeCell ref="A42:B42"/>
    <mergeCell ref="A43:B43"/>
    <mergeCell ref="A44:B44"/>
    <mergeCell ref="A45:B45"/>
    <mergeCell ref="A46:B46"/>
    <mergeCell ref="A38:B38"/>
    <mergeCell ref="A39:B39"/>
    <mergeCell ref="A40:B40"/>
    <mergeCell ref="A41:B41"/>
    <mergeCell ref="A34:B34"/>
    <mergeCell ref="A35:B35"/>
    <mergeCell ref="A36:B36"/>
    <mergeCell ref="A37:B37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صورت وضعیت</vt:lpstr>
      <vt:lpstr>سهام</vt:lpstr>
      <vt:lpstr>سپرده کالایی</vt:lpstr>
      <vt:lpstr>اوراق</vt:lpstr>
      <vt:lpstr>اوراق مشتقه</vt:lpstr>
      <vt:lpstr>تعدیل قیمت</vt:lpstr>
      <vt:lpstr>سپرده</vt:lpstr>
      <vt:lpstr>درآمد</vt:lpstr>
      <vt:lpstr>درآمد سرمایه گذاری در سهام</vt:lpstr>
      <vt:lpstr>درآمد سرمایه گذاری درسپرده کالا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isatis pouya</cp:lastModifiedBy>
  <dcterms:created xsi:type="dcterms:W3CDTF">2026-07-20T04:57:39Z</dcterms:created>
  <dcterms:modified xsi:type="dcterms:W3CDTF">2026-07-21T11:23:09Z</dcterms:modified>
</cp:coreProperties>
</file>