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مشترک\1404\صورت وضعیت پرتفوی\"/>
    </mc:Choice>
  </mc:AlternateContent>
  <xr:revisionPtr revIDLastSave="0" documentId="8_{9A07B7C1-7811-48A4-89B3-118EE482E0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سپرده کالایی" sheetId="22" r:id="rId3"/>
    <sheet name="اوراق" sheetId="5" r:id="rId4"/>
    <sheet name="سپرده" sheetId="7" r:id="rId5"/>
    <sheet name="درآمد" sheetId="8" r:id="rId6"/>
    <sheet name="درآمد سرمایه گذاری در سهام" sheetId="9" r:id="rId7"/>
    <sheet name="درآمد سرمایه گذاری در سپرده کال" sheetId="23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3">اوراق!$A$1:$AM$15</definedName>
    <definedName name="_xlnm.Print_Area" localSheetId="5">درآمد!$A$1:$K$13</definedName>
    <definedName name="_xlnm.Print_Area" localSheetId="15">'درآمد اعمال اختیار'!$A$1:$Z$12</definedName>
    <definedName name="_xlnm.Print_Area" localSheetId="9">'درآمد سپرده بانکی'!$A$1:$K$12</definedName>
    <definedName name="_xlnm.Print_Area" localSheetId="8">'درآمد سرمایه گذاری در اوراق به'!$A$1:$S$14</definedName>
    <definedName name="_xlnm.Print_Area" localSheetId="7">'درآمد سرمایه گذاری در سپرده کال'!$A$1:$W$16</definedName>
    <definedName name="_xlnm.Print_Area" localSheetId="6">'درآمد سرمایه گذاری در سهام'!$A$1:$W$83</definedName>
    <definedName name="_xlnm.Print_Area" localSheetId="11">'درآمد سود سهام'!$A$1:$T$39</definedName>
    <definedName name="_xlnm.Print_Area" localSheetId="16">'درآمد ناشی از تغییر قیمت اوراق'!$A$1:$S$54</definedName>
    <definedName name="_xlnm.Print_Area" localSheetId="14">'درآمد ناشی از فروش'!$A$1:$S$69</definedName>
    <definedName name="_xlnm.Print_Area" localSheetId="10">'سایر درآمدها'!$A$1:$G$11</definedName>
    <definedName name="_xlnm.Print_Area" localSheetId="4">سپرده!$A$1:$M$13</definedName>
    <definedName name="_xlnm.Print_Area" localSheetId="2">'سپرده کالایی'!$A$1:$AB$15</definedName>
    <definedName name="_xlnm.Print_Area" localSheetId="1">سهام!$A$1:$AB$55</definedName>
    <definedName name="_xlnm.Print_Area" localSheetId="12">'سود اوراق بهادار'!$A$1:$P$18</definedName>
    <definedName name="_xlnm.Print_Area" localSheetId="13">'سود سپرده بانکی'!$A$1:$N$12</definedName>
    <definedName name="_xlnm.Print_Area" localSheetId="0">'صورت وضعیت'!$A$1:$C$23</definedName>
  </definedNames>
  <calcPr calcId="181029"/>
</workbook>
</file>

<file path=xl/calcChain.xml><?xml version="1.0" encoding="utf-8"?>
<calcChain xmlns="http://schemas.openxmlformats.org/spreadsheetml/2006/main">
  <c r="J12" i="8" l="1"/>
  <c r="J13" i="8"/>
  <c r="J8" i="8"/>
  <c r="J55" i="2"/>
  <c r="L55" i="2"/>
  <c r="M55" i="2"/>
  <c r="N55" i="2"/>
  <c r="P55" i="2"/>
  <c r="Q55" i="2"/>
  <c r="R55" i="2"/>
  <c r="S55" i="2"/>
  <c r="T55" i="2"/>
  <c r="U55" i="2"/>
  <c r="V55" i="2"/>
  <c r="W55" i="2"/>
  <c r="X55" i="2"/>
  <c r="Y55" i="2"/>
  <c r="I55" i="2"/>
  <c r="G55" i="2"/>
  <c r="E18" i="17"/>
  <c r="I18" i="17"/>
  <c r="K18" i="17"/>
  <c r="O18" i="17"/>
  <c r="J83" i="9" l="1"/>
  <c r="F8" i="8" s="1"/>
  <c r="V11" i="23"/>
  <c r="T11" i="23"/>
  <c r="R11" i="23"/>
  <c r="P11" i="23"/>
  <c r="N11" i="23"/>
  <c r="L11" i="23"/>
  <c r="J11" i="23"/>
  <c r="F9" i="8" s="1"/>
  <c r="H11" i="23"/>
  <c r="F11" i="23"/>
  <c r="D11" i="23"/>
  <c r="J13" i="7"/>
  <c r="H13" i="7"/>
  <c r="F13" i="7"/>
  <c r="D13" i="7"/>
  <c r="L13" i="7"/>
  <c r="AD15" i="5"/>
  <c r="AB15" i="5"/>
  <c r="Z15" i="5"/>
  <c r="X15" i="5"/>
  <c r="V15" i="5"/>
  <c r="T15" i="5"/>
  <c r="R15" i="5"/>
  <c r="P15" i="5"/>
  <c r="AH15" i="5"/>
  <c r="AJ15" i="5"/>
  <c r="AL11" i="5"/>
  <c r="AL10" i="5"/>
  <c r="AL9" i="5"/>
  <c r="AL13" i="5"/>
  <c r="AF10" i="5"/>
  <c r="AF11" i="5"/>
  <c r="AF15" i="5" s="1"/>
  <c r="AF12" i="5"/>
  <c r="AF13" i="5"/>
  <c r="AF9" i="5"/>
  <c r="AL15" i="5" l="1"/>
</calcChain>
</file>

<file path=xl/sharedStrings.xml><?xml version="1.0" encoding="utf-8"?>
<sst xmlns="http://schemas.openxmlformats.org/spreadsheetml/2006/main" count="665" uniqueCount="238">
  <si>
    <t>صندوق سرمایه‌گذاری مشترک ایساتیس پویای یزد</t>
  </si>
  <si>
    <t>صورت وضعیت پرتفوی</t>
  </si>
  <si>
    <t>برای ماه منتهی به 1404/05/27</t>
  </si>
  <si>
    <t>-1</t>
  </si>
  <si>
    <t>سرمایه گذاری ها</t>
  </si>
  <si>
    <t>-1-1</t>
  </si>
  <si>
    <t>سرمایه گذاری در سهام و حق تقدم سهام</t>
  </si>
  <si>
    <t>1404/04/27</t>
  </si>
  <si>
    <t>تغییرات طی دوره</t>
  </si>
  <si>
    <t>1404/05/27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</si>
  <si>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</si>
  <si>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</si>
  <si>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</si>
  <si>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</si>
  <si>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</si>
  <si>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</si>
  <si>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</si>
  <si>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</si>
  <si>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</si>
  <si>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</si>
  <si>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ایران‌ ترانسفو</t>
  </si>
  <si>
    <t>باما</t>
  </si>
  <si>
    <t>بیمه زندگی ایساتیس</t>
  </si>
  <si>
    <t>پالایش نفت اصفهان</t>
  </si>
  <si>
    <t>پتروشیمی پارس</t>
  </si>
  <si>
    <t>پتروشیمی پردیس</t>
  </si>
  <si>
    <t>پخش هجرت</t>
  </si>
  <si>
    <t>پست پیشگامان</t>
  </si>
  <si>
    <t>پلیمر آریا ساسول</t>
  </si>
  <si>
    <t>تولیدی‌ کاشی‌ تکسرام‌</t>
  </si>
  <si>
    <t>چینی ایران</t>
  </si>
  <si>
    <t>س. نفت و گاز و پتروشیمی تأمین</t>
  </si>
  <si>
    <t>سرامیک‌های‌صنعتی‌اردکان‌</t>
  </si>
  <si>
    <t>سرمایه گذاری ایساتیس پویا</t>
  </si>
  <si>
    <t>سرمایه گذاری تامین اجتماعی</t>
  </si>
  <si>
    <t>سرمایه گذاری دارویی تامین</t>
  </si>
  <si>
    <t>سرمایه گذاری مهر</t>
  </si>
  <si>
    <t>سرمایه‌گذاری‌ سپه‌</t>
  </si>
  <si>
    <t>سرمایه‌گذاری‌غدیر(هلدینگ‌</t>
  </si>
  <si>
    <t>سوژمیران</t>
  </si>
  <si>
    <t>سیمان آبیک</t>
  </si>
  <si>
    <t>سیمان فارس و خوزستان</t>
  </si>
  <si>
    <t>شیمی‌ داروئی‌ داروپخش‌</t>
  </si>
  <si>
    <t>صنایع پتروشیمی خلیج فارس</t>
  </si>
  <si>
    <t>صنایع پتروشیمی کرمانشاه</t>
  </si>
  <si>
    <t>صنایع‌شیمیایی‌سینا</t>
  </si>
  <si>
    <t>صنعتی‌ بهشهر</t>
  </si>
  <si>
    <t>فجر انرژی خلیج فارس</t>
  </si>
  <si>
    <t>فرانسوز یزد</t>
  </si>
  <si>
    <t>فولاد امیرکبیرکاشان</t>
  </si>
  <si>
    <t>فولاد مبارکه اصفهان</t>
  </si>
  <si>
    <t>گروه‌بهمن‌</t>
  </si>
  <si>
    <t>گسترش سوخت سبززاگرس(سهامی عام)</t>
  </si>
  <si>
    <t>گسترش نفت و گاز پارسیان</t>
  </si>
  <si>
    <t>گسترش‌سرمایه‌گذاری‌ایران‌خودرو</t>
  </si>
  <si>
    <t>گواهي سپرده کالايي شمش طلا</t>
  </si>
  <si>
    <t>ماشین‌ سازی‌ اراک‌</t>
  </si>
  <si>
    <t>مجتمع صنایع لاستیک یزد</t>
  </si>
  <si>
    <t>معدنی‌وصنعتی‌چادرملو</t>
  </si>
  <si>
    <t>ملی‌ صنایع‌ مس‌ ایران‌</t>
  </si>
  <si>
    <t>نفت سپاهان</t>
  </si>
  <si>
    <t>بانک ملت</t>
  </si>
  <si>
    <t>بانک‌اقتصادنوین‌</t>
  </si>
  <si>
    <t>پویا زرکان آق دره</t>
  </si>
  <si>
    <t>تولید انرژی برق شمس پاسارگاد</t>
  </si>
  <si>
    <t>شمش طلا CD1GOB0001</t>
  </si>
  <si>
    <t>جمع</t>
  </si>
  <si>
    <t>نام سهام</t>
  </si>
  <si>
    <t>قیمت اعمال</t>
  </si>
  <si>
    <t>تاریخ اعمال</t>
  </si>
  <si>
    <t>نرخ سود موثر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</si>
  <si>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</si>
  <si>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</si>
  <si>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</si>
  <si>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</si>
  <si>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</si>
  <si>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</si>
  <si>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</si>
  <si>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</si>
  <si>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</si>
  <si>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اجاره تابان فردادماوند14080220</t>
  </si>
  <si>
    <t>بله</t>
  </si>
  <si>
    <t>1404/02/20</t>
  </si>
  <si>
    <t>1408/02/20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</si>
  <si>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</si>
  <si>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</si>
  <si>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</si>
  <si>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</si>
  <si>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</si>
  <si>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</si>
  <si>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</si>
  <si>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0.11%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</si>
  <si>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</si>
  <si>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</si>
  <si>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</si>
  <si>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</si>
  <si>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</si>
  <si>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</si>
  <si>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</si>
  <si>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</si>
  <si>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</si>
  <si>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</si>
  <si>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</si>
  <si>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</si>
  <si>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</si>
  <si>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</si>
  <si>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</si>
  <si>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</si>
  <si>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</si>
  <si>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</si>
  <si>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</si>
  <si>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</si>
  <si>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</si>
  <si>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</si>
  <si>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</si>
  <si>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</si>
  <si>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 غیرفعال</t>
  </si>
  <si>
    <t>بانک سامان</t>
  </si>
  <si>
    <t>سرمایه‌گذاری‌توکافولاد(هلدینگ</t>
  </si>
  <si>
    <t>فولاد کاوه جنوب کیش</t>
  </si>
  <si>
    <t>اخشان خراسان</t>
  </si>
  <si>
    <t>پتروشیمی جم</t>
  </si>
  <si>
    <t>بانک تجارت</t>
  </si>
  <si>
    <t>پتروشیمی‌شیراز</t>
  </si>
  <si>
    <t>داروسازی دانا</t>
  </si>
  <si>
    <t>صنایع فروآلیاژ ایران</t>
  </si>
  <si>
    <t>سیمان‌ ایلام‌</t>
  </si>
  <si>
    <t>قاسم ایران</t>
  </si>
  <si>
    <t>قنداصفهان‌</t>
  </si>
  <si>
    <t>بیمه پردیس 50% تادیه</t>
  </si>
  <si>
    <t>عطرین نخ قم</t>
  </si>
  <si>
    <t>پالایش نفت بندرعباس</t>
  </si>
  <si>
    <t>پتروشیمی نوری</t>
  </si>
  <si>
    <t>کارخانجات‌داروپخش‌</t>
  </si>
  <si>
    <t>صنایع گلدیران</t>
  </si>
  <si>
    <t>بانک صادرات ایران</t>
  </si>
  <si>
    <t>پالایش نفت تهران</t>
  </si>
  <si>
    <t>ملی‌ سرب‌وروی‌ ایران‌</t>
  </si>
  <si>
    <t>صنایع ارتباطی آوا</t>
  </si>
  <si>
    <t>کاشی‌ پارس‌</t>
  </si>
  <si>
    <t>سرمایه‌گذاری‌صندوق‌بازنشستگی‌</t>
  </si>
  <si>
    <t>گروه توسعه مالی مهرآیندگان</t>
  </si>
  <si>
    <t>سیمان‌ تهران‌</t>
  </si>
  <si>
    <t>ذوب آهن اصفهان</t>
  </si>
  <si>
    <t>ح . معدنی‌وصنعتی‌چادرملو</t>
  </si>
  <si>
    <t>سیمان‌ بهبهان‌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</si>
  <si>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</si>
  <si>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</si>
  <si>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</si>
  <si>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</si>
  <si>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فولاد065-بدون ضامن</t>
  </si>
  <si>
    <t>صکوک مرابحه اندیمشک07-6ماهه23%</t>
  </si>
  <si>
    <t>صکوک مرابحه اندیمشک71-6ماهه23%</t>
  </si>
  <si>
    <t>صکوک اجاره اخابر61-3ماهه23%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</si>
  <si>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</si>
  <si>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</si>
  <si>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</si>
  <si>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</si>
  <si>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</si>
  <si>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</si>
  <si>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</si>
  <si>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</si>
  <si>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</si>
  <si>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</si>
  <si>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</si>
  <si>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</si>
  <si>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</si>
  <si>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</si>
  <si>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</si>
  <si>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1404/03/06</t>
  </si>
  <si>
    <t>1403/12/25</t>
  </si>
  <si>
    <t>1403/12/08</t>
  </si>
  <si>
    <t>1404/04/31</t>
  </si>
  <si>
    <t>1404/04/05</t>
  </si>
  <si>
    <t>1404/02/29</t>
  </si>
  <si>
    <t>1404/04/30</t>
  </si>
  <si>
    <t>1404/04/23</t>
  </si>
  <si>
    <t>1404/04/11</t>
  </si>
  <si>
    <t>1404/05/13</t>
  </si>
  <si>
    <t>1404/04/28</t>
  </si>
  <si>
    <t>1404/03/17</t>
  </si>
  <si>
    <t>1404/04/22</t>
  </si>
  <si>
    <t>1404/04/21</t>
  </si>
  <si>
    <t>1404/03/03</t>
  </si>
  <si>
    <t>1404/02/15</t>
  </si>
  <si>
    <t>1404/05/14</t>
  </si>
  <si>
    <t>1404/01/25</t>
  </si>
  <si>
    <t>1404/04/16</t>
  </si>
  <si>
    <t>1404/03/20</t>
  </si>
  <si>
    <t>1404/05/18</t>
  </si>
  <si>
    <t>1403/12/22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</si>
  <si>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</si>
  <si>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</si>
  <si>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</si>
  <si>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</si>
  <si>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</si>
  <si>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</si>
  <si>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</si>
  <si>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</si>
  <si>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</si>
  <si>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</si>
  <si>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</si>
  <si>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</si>
  <si>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</si>
  <si>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</si>
  <si>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</si>
  <si>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</si>
  <si>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</si>
  <si>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</si>
  <si>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</si>
  <si>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ذوب1</t>
  </si>
  <si>
    <t>ضذوب20021</t>
  </si>
  <si>
    <t>درآمد ناشی از تغییر قیمت اوراق بهادار</t>
  </si>
  <si>
    <t>سود و زیان ناشی از تغییر قیمت</t>
  </si>
  <si>
    <t>سرمایه گذاری در سپرده کالایی</t>
  </si>
  <si>
    <t>اوراق تامین مالی جمعی ایساپاسا</t>
  </si>
  <si>
    <t>اوراق تامین مالی جمعی ایسا شمیم</t>
  </si>
  <si>
    <t>اوراق  تامین مالی جمعی ایساکران</t>
  </si>
  <si>
    <t>اوراق  تامین مالی جمعی ایساولوو</t>
  </si>
  <si>
    <t>اوراق  تامین مالی جمعی ایساخیام</t>
  </si>
  <si>
    <t>خیر</t>
  </si>
  <si>
    <t>1403/11/06</t>
  </si>
  <si>
    <t>1404/02/13</t>
  </si>
  <si>
    <t>1404/11/06</t>
  </si>
  <si>
    <t>1404/12/22</t>
  </si>
  <si>
    <t>1405/02/12</t>
  </si>
  <si>
    <t>1405/04/21</t>
  </si>
  <si>
    <t>1404/05/22</t>
  </si>
  <si>
    <t>1405/05/22</t>
  </si>
  <si>
    <t>بانک ملی</t>
  </si>
  <si>
    <t xml:space="preserve"> بانک خاورمیانه </t>
  </si>
  <si>
    <t xml:space="preserve"> بانک پاسارگاد </t>
  </si>
  <si>
    <t>درآمد حاصل از سرمایه­گذاری در سپرده کالایی</t>
  </si>
  <si>
    <t>درآمد حاصل از سرمایه گذاری در سپرده کالایی</t>
  </si>
  <si>
    <t>بانک خاورمیانه</t>
  </si>
  <si>
    <t xml:space="preserve"> بانک ملی </t>
  </si>
  <si>
    <t>بانک پاسارگاد</t>
  </si>
  <si>
    <t>تغییر نماد در نرم افزار تدبیر پرداز از گواهی سپرده شمش طلا به شمش طلا CD1GOB0001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</si>
</sst>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  <font>
      <sz val="11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10" fontId="4" fillId="0" borderId="0" xfId="0" applyNumberFormat="1" applyFont="1" applyAlignment="1">
      <alignment horizontal="right" vertical="top"/>
    </xf>
    <xf numFmtId="38" fontId="4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4" fillId="0" borderId="4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top"/>
    </xf>
    <xf numFmtId="38" fontId="4" fillId="0" borderId="5" xfId="0" applyNumberFormat="1" applyFont="1" applyBorder="1" applyAlignment="1">
      <alignment horizontal="center" vertical="top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1378324</xdr:colOff>
      <xdr:row>4</xdr:row>
      <xdr:rowOff>215714</xdr:rowOff>
    </xdr:from>
    <xdr:to>
      <xdr:col>1</xdr:col>
      <xdr:colOff>1647265</xdr:colOff>
      <xdr:row>16</xdr:row>
      <xdr:rowOff>52998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3496735" y="1224243"/>
          <a:ext cx="5121088" cy="4521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9"/>
  <sheetViews>
    <sheetView rightToLeft="1" tabSelected="1" view="pageBreakPreview" zoomScale="85" zoomScaleNormal="100" zoomScaleSheetLayoutView="85" workbookViewId="0">
      <selection sqref="A1:C1"/>
    </sheetView>
  </sheetViews>
  <sheetFormatPr defaultRowHeight="12.75" x14ac:dyDescent="0.2"/>
  <cols>
    <col min="1" max="1" width="72.7109375" customWidth="1"/>
    <col min="2" max="2" width="40.7109375" customWidth="1"/>
    <col min="3" max="3" width="76.5703125" hidden="1" customWidth="1"/>
  </cols>
  <sheetData>
    <row r="1" spans="1:3" ht="29.1" customHeight="1" x14ac:dyDescent="0.2">
      <c r="A1" s="40" t="s">
        <v>0</v>
      </c>
      <c r="B1" s="40"/>
      <c r="C1" s="40"/>
    </row>
    <row r="2" spans="1:3" ht="21.75" customHeight="1" x14ac:dyDescent="0.2">
      <c r="A2" s="40" t="s">
        <v>1</v>
      </c>
      <c r="B2" s="40"/>
      <c r="C2" s="40"/>
    </row>
    <row r="3" spans="1:3" ht="21.75" customHeight="1" x14ac:dyDescent="0.2">
      <c r="A3" s="40" t="s">
        <v>2</v>
      </c>
      <c r="B3" s="40"/>
      <c r="C3" s="40"/>
    </row>
    <row r="4" spans="1:3" ht="7.35" customHeight="1" x14ac:dyDescent="0.2">
      <c r="A4" s="41"/>
      <c r="B4" s="41"/>
      <c r="C4" s="41"/>
    </row>
    <row r="5" spans="1:3" ht="123.6" customHeight="1" x14ac:dyDescent="0.2">
      <c r="A5" s="41"/>
      <c r="B5" s="41"/>
      <c r="C5" s="41"/>
    </row>
    <row r="6" spans="1:3" ht="123.6" customHeight="1" x14ac:dyDescent="0.2">
      <c r="A6" s="41"/>
      <c r="B6" s="41"/>
      <c r="C6" s="41"/>
    </row>
    <row r="7" spans="1:3" x14ac:dyDescent="0.2">
      <c r="A7" s="41"/>
      <c r="B7" s="41"/>
      <c r="C7" s="41"/>
    </row>
    <row r="8" spans="1:3" x14ac:dyDescent="0.2">
      <c r="A8" s="41"/>
      <c r="B8" s="41"/>
      <c r="C8" s="41"/>
    </row>
    <row r="9" spans="1:3" x14ac:dyDescent="0.2">
      <c r="A9" s="41"/>
      <c r="B9" s="41"/>
      <c r="C9" s="41"/>
    </row>
    <row r="10" spans="1:3" x14ac:dyDescent="0.2">
      <c r="A10" s="41"/>
      <c r="B10" s="41"/>
      <c r="C10" s="41"/>
    </row>
    <row r="11" spans="1:3" x14ac:dyDescent="0.2">
      <c r="A11" s="41"/>
      <c r="B11" s="41"/>
      <c r="C11" s="41"/>
    </row>
    <row r="12" spans="1:3" x14ac:dyDescent="0.2">
      <c r="A12" s="41"/>
      <c r="B12" s="41"/>
      <c r="C12" s="41"/>
    </row>
    <row r="13" spans="1:3" x14ac:dyDescent="0.2">
      <c r="A13" s="41"/>
      <c r="B13" s="41"/>
      <c r="C13" s="41"/>
    </row>
    <row r="14" spans="1:3" x14ac:dyDescent="0.2">
      <c r="A14" s="41"/>
      <c r="B14" s="41"/>
      <c r="C14" s="41"/>
    </row>
    <row r="15" spans="1:3" x14ac:dyDescent="0.2">
      <c r="A15" s="41"/>
      <c r="B15" s="41"/>
      <c r="C15" s="41"/>
    </row>
    <row r="16" spans="1:3" x14ac:dyDescent="0.2">
      <c r="A16" s="41"/>
      <c r="B16" s="41"/>
      <c r="C16" s="41"/>
    </row>
    <row r="17" spans="1:3" x14ac:dyDescent="0.2">
      <c r="A17" s="41"/>
      <c r="B17" s="41"/>
      <c r="C17" s="41"/>
    </row>
    <row r="18" spans="1:3" x14ac:dyDescent="0.2">
      <c r="A18" s="41"/>
      <c r="B18" s="41"/>
      <c r="C18" s="41"/>
    </row>
    <row r="19" spans="1:3" x14ac:dyDescent="0.2">
      <c r="A19" s="41"/>
      <c r="B19" s="41"/>
      <c r="C19" s="41"/>
    </row>
    <row r="20" spans="1:3" x14ac:dyDescent="0.2">
      <c r="A20" s="41"/>
      <c r="B20" s="41"/>
      <c r="C20" s="41"/>
    </row>
    <row r="21" spans="1:3" x14ac:dyDescent="0.2">
      <c r="A21" s="41"/>
      <c r="B21" s="41"/>
      <c r="C21" s="41"/>
    </row>
    <row r="22" spans="1:3" x14ac:dyDescent="0.2">
      <c r="A22" s="41"/>
      <c r="B22" s="41"/>
      <c r="C22" s="41"/>
    </row>
    <row r="23" spans="1:3" x14ac:dyDescent="0.2">
      <c r="A23" s="41"/>
      <c r="B23" s="41"/>
      <c r="C23" s="41"/>
    </row>
    <row r="24" spans="1:3" x14ac:dyDescent="0.2">
      <c r="A24" s="41"/>
      <c r="B24" s="41"/>
      <c r="C24" s="41"/>
    </row>
    <row r="25" spans="1:3" x14ac:dyDescent="0.2">
      <c r="A25" s="41"/>
      <c r="B25" s="41"/>
      <c r="C25" s="41"/>
    </row>
    <row r="26" spans="1:3" x14ac:dyDescent="0.2">
      <c r="A26" s="41"/>
      <c r="B26" s="41"/>
      <c r="C26" s="41"/>
    </row>
    <row r="27" spans="1:3" x14ac:dyDescent="0.2">
      <c r="A27" s="41"/>
      <c r="B27" s="41"/>
      <c r="C27" s="41"/>
    </row>
    <row r="28" spans="1:3" x14ac:dyDescent="0.2">
      <c r="A28" s="41"/>
      <c r="B28" s="41"/>
      <c r="C28" s="41"/>
    </row>
    <row r="29" spans="1:3" x14ac:dyDescent="0.2">
      <c r="A29" s="39"/>
      <c r="B29" s="39"/>
      <c r="C29" s="39"/>
    </row>
  </sheetData>
  <mergeCells count="4">
    <mergeCell ref="A1:C1"/>
    <mergeCell ref="A2:C2"/>
    <mergeCell ref="A3:C3"/>
    <mergeCell ref="A4:C28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12"/>
  <sheetViews>
    <sheetView rightToLeft="1" view="pageBreakPreview" zoomScale="85" zoomScaleNormal="100" zoomScaleSheetLayoutView="85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 x14ac:dyDescent="0.2"/>
    <row r="5" spans="1:10" ht="14.45" customHeight="1" x14ac:dyDescent="0.2">
      <c r="A5" s="1" t="s">
        <v>154</v>
      </c>
      <c r="B5" s="48" t="s">
        <v>155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 x14ac:dyDescent="0.2">
      <c r="D6" s="46" t="s">
        <v>110</v>
      </c>
      <c r="E6" s="46"/>
      <c r="F6" s="46"/>
      <c r="H6" s="46" t="s">
        <v>111</v>
      </c>
      <c r="I6" s="46"/>
      <c r="J6" s="46"/>
    </row>
    <row r="7" spans="1:10" ht="36.4" customHeight="1" x14ac:dyDescent="0.2">
      <c r="A7" s="46" t="s">
        <v>156</v>
      </c>
      <c r="B7" s="46"/>
      <c r="D7" s="20" t="s">
        <v>157</v>
      </c>
      <c r="E7" s="3"/>
      <c r="F7" s="20" t="s">
        <v>158</v>
      </c>
      <c r="H7" s="20" t="s">
        <v>157</v>
      </c>
      <c r="I7" s="3"/>
      <c r="J7" s="20" t="s">
        <v>158</v>
      </c>
    </row>
    <row r="8" spans="1:10" ht="21.75" customHeight="1" x14ac:dyDescent="0.2">
      <c r="A8" s="50" t="s">
        <v>235</v>
      </c>
      <c r="B8" s="50"/>
      <c r="D8" s="33">
        <v>0</v>
      </c>
      <c r="E8" s="33"/>
      <c r="F8" s="33">
        <v>0</v>
      </c>
      <c r="G8" s="33"/>
      <c r="H8" s="33">
        <v>89133</v>
      </c>
      <c r="I8" s="33"/>
      <c r="J8" s="33">
        <v>0</v>
      </c>
    </row>
    <row r="9" spans="1:10" ht="21.75" customHeight="1" x14ac:dyDescent="0.2">
      <c r="A9" s="50" t="s">
        <v>234</v>
      </c>
      <c r="B9" s="50"/>
      <c r="D9" s="33">
        <v>2151022</v>
      </c>
      <c r="E9" s="33"/>
      <c r="F9" s="33">
        <v>0</v>
      </c>
      <c r="G9" s="33"/>
      <c r="H9" s="33">
        <v>16980821</v>
      </c>
      <c r="I9" s="33"/>
      <c r="J9" s="33">
        <v>0</v>
      </c>
    </row>
    <row r="10" spans="1:10" ht="21.75" customHeight="1" x14ac:dyDescent="0.2">
      <c r="A10" s="50" t="s">
        <v>117</v>
      </c>
      <c r="B10" s="50"/>
      <c r="D10" s="33">
        <v>10153</v>
      </c>
      <c r="E10" s="33">
        <v>0</v>
      </c>
      <c r="F10" s="33">
        <v>0</v>
      </c>
      <c r="G10" s="33">
        <v>0</v>
      </c>
      <c r="H10" s="33">
        <v>80936</v>
      </c>
      <c r="I10" s="33">
        <v>0</v>
      </c>
      <c r="J10" s="33">
        <v>0</v>
      </c>
    </row>
    <row r="11" spans="1:10" ht="21.75" customHeight="1" x14ac:dyDescent="0.2">
      <c r="A11" s="50" t="s">
        <v>231</v>
      </c>
      <c r="B11" s="50"/>
      <c r="D11" s="33">
        <v>22417</v>
      </c>
      <c r="E11" s="33"/>
      <c r="F11" s="33">
        <v>0</v>
      </c>
      <c r="G11" s="33"/>
      <c r="H11" s="33">
        <v>65984</v>
      </c>
      <c r="I11" s="33"/>
      <c r="J11" s="33">
        <v>0</v>
      </c>
    </row>
    <row r="12" spans="1:10" ht="21.75" customHeight="1" x14ac:dyDescent="0.2">
      <c r="A12" s="44" t="s">
        <v>66</v>
      </c>
      <c r="B12" s="44"/>
      <c r="D12" s="23">
        <v>2183592</v>
      </c>
      <c r="F12" s="16"/>
      <c r="H12" s="23">
        <v>17216874</v>
      </c>
      <c r="J12" s="16"/>
    </row>
  </sheetData>
  <mergeCells count="12">
    <mergeCell ref="A1:J1"/>
    <mergeCell ref="A2:J2"/>
    <mergeCell ref="A3:J3"/>
    <mergeCell ref="B5:J5"/>
    <mergeCell ref="D6:F6"/>
    <mergeCell ref="H6:J6"/>
    <mergeCell ref="A12:B12"/>
    <mergeCell ref="A10:B10"/>
    <mergeCell ref="A7:B7"/>
    <mergeCell ref="A8:B8"/>
    <mergeCell ref="A9:B9"/>
    <mergeCell ref="A11:B11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1"/>
  <sheetViews>
    <sheetView rightToLeft="1" view="pageBreakPreview" zoomScale="85" zoomScaleNormal="100" zoomScaleSheetLayoutView="85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40" t="s">
        <v>0</v>
      </c>
      <c r="B1" s="40"/>
      <c r="C1" s="40"/>
      <c r="D1" s="40"/>
      <c r="E1" s="40"/>
      <c r="F1" s="40"/>
    </row>
    <row r="2" spans="1:6" ht="21.75" customHeight="1" x14ac:dyDescent="0.2">
      <c r="A2" s="40" t="s">
        <v>92</v>
      </c>
      <c r="B2" s="40"/>
      <c r="C2" s="40"/>
      <c r="D2" s="40"/>
      <c r="E2" s="40"/>
      <c r="F2" s="40"/>
    </row>
    <row r="3" spans="1:6" ht="21.75" customHeight="1" x14ac:dyDescent="0.2">
      <c r="A3" s="40" t="s">
        <v>2</v>
      </c>
      <c r="B3" s="40"/>
      <c r="C3" s="40"/>
      <c r="D3" s="40"/>
      <c r="E3" s="40"/>
      <c r="F3" s="40"/>
    </row>
    <row r="4" spans="1:6" ht="14.45" customHeight="1" x14ac:dyDescent="0.2"/>
    <row r="5" spans="1:6" ht="29.1" customHeight="1" x14ac:dyDescent="0.2">
      <c r="A5" s="1" t="s">
        <v>159</v>
      </c>
      <c r="B5" s="48" t="s">
        <v>106</v>
      </c>
      <c r="C5" s="48"/>
      <c r="D5" s="48"/>
      <c r="E5" s="48"/>
      <c r="F5" s="48"/>
    </row>
    <row r="6" spans="1:6" ht="14.45" customHeight="1" x14ac:dyDescent="0.2">
      <c r="D6" s="2" t="s">
        <v>110</v>
      </c>
      <c r="F6" s="2" t="s">
        <v>9</v>
      </c>
    </row>
    <row r="7" spans="1:6" ht="14.45" customHeight="1" x14ac:dyDescent="0.2">
      <c r="A7" s="46" t="s">
        <v>106</v>
      </c>
      <c r="B7" s="46"/>
      <c r="D7" s="4" t="s">
        <v>87</v>
      </c>
      <c r="F7" s="4" t="s">
        <v>87</v>
      </c>
    </row>
    <row r="8" spans="1:6" ht="21.75" customHeight="1" x14ac:dyDescent="0.2">
      <c r="A8" s="47" t="s">
        <v>106</v>
      </c>
      <c r="B8" s="47"/>
      <c r="D8" s="34">
        <v>17286</v>
      </c>
      <c r="E8" s="35"/>
      <c r="F8" s="34">
        <v>113336830</v>
      </c>
    </row>
    <row r="9" spans="1:6" ht="21.75" customHeight="1" x14ac:dyDescent="0.2">
      <c r="A9" s="42" t="s">
        <v>160</v>
      </c>
      <c r="B9" s="42"/>
      <c r="D9" s="33">
        <v>0</v>
      </c>
      <c r="E9" s="35"/>
      <c r="F9" s="33">
        <v>0</v>
      </c>
    </row>
    <row r="10" spans="1:6" ht="21.75" customHeight="1" x14ac:dyDescent="0.2">
      <c r="A10" s="43" t="s">
        <v>161</v>
      </c>
      <c r="B10" s="43"/>
      <c r="D10" s="36">
        <v>76461622</v>
      </c>
      <c r="E10" s="35"/>
      <c r="F10" s="36">
        <v>1551386271</v>
      </c>
    </row>
    <row r="11" spans="1:6" ht="21.75" customHeight="1" x14ac:dyDescent="0.2">
      <c r="A11" s="44" t="s">
        <v>66</v>
      </c>
      <c r="B11" s="44"/>
      <c r="D11" s="23">
        <v>76478908</v>
      </c>
      <c r="E11" s="35"/>
      <c r="F11" s="23">
        <v>1664723101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39"/>
  <sheetViews>
    <sheetView rightToLeft="1" view="pageBreakPreview" zoomScale="85" zoomScaleNormal="100" zoomScaleSheetLayoutView="85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6.28515625" bestFit="1" customWidth="1"/>
    <col min="10" max="10" width="1.28515625" customWidth="1"/>
    <col min="11" max="11" width="12.7109375" bestFit="1" customWidth="1"/>
    <col min="12" max="12" width="1.28515625" customWidth="1"/>
    <col min="13" max="13" width="20.7109375" bestFit="1" customWidth="1"/>
    <col min="14" max="14" width="1.28515625" customWidth="1"/>
    <col min="15" max="15" width="19" bestFit="1" customWidth="1"/>
    <col min="16" max="16" width="1.28515625" customWidth="1"/>
    <col min="17" max="17" width="14.57031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19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14.45" customHeight="1" x14ac:dyDescent="0.2"/>
    <row r="5" spans="1:19" ht="14.45" customHeight="1" x14ac:dyDescent="0.2">
      <c r="A5" s="48" t="s">
        <v>113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</row>
    <row r="6" spans="1:19" ht="14.45" customHeight="1" x14ac:dyDescent="0.2">
      <c r="A6" s="46" t="s">
        <v>67</v>
      </c>
      <c r="C6" s="46" t="s">
        <v>162</v>
      </c>
      <c r="D6" s="46"/>
      <c r="E6" s="46"/>
      <c r="F6" s="46"/>
      <c r="G6" s="46"/>
      <c r="I6" s="46" t="s">
        <v>110</v>
      </c>
      <c r="J6" s="46"/>
      <c r="K6" s="46"/>
      <c r="L6" s="46"/>
      <c r="M6" s="46"/>
      <c r="O6" s="46" t="s">
        <v>111</v>
      </c>
      <c r="P6" s="46"/>
      <c r="Q6" s="46"/>
      <c r="R6" s="46"/>
      <c r="S6" s="46"/>
    </row>
    <row r="7" spans="1:19" ht="35.25" customHeight="1" x14ac:dyDescent="0.2">
      <c r="A7" s="46"/>
      <c r="C7" s="20" t="s">
        <v>163</v>
      </c>
      <c r="D7" s="3"/>
      <c r="E7" s="20" t="s">
        <v>164</v>
      </c>
      <c r="F7" s="3"/>
      <c r="G7" s="20" t="s">
        <v>165</v>
      </c>
      <c r="I7" s="20" t="s">
        <v>166</v>
      </c>
      <c r="J7" s="3"/>
      <c r="K7" s="20" t="s">
        <v>167</v>
      </c>
      <c r="L7" s="3"/>
      <c r="M7" s="20" t="s">
        <v>168</v>
      </c>
      <c r="O7" s="20" t="s">
        <v>166</v>
      </c>
      <c r="P7" s="3"/>
      <c r="Q7" s="20" t="s">
        <v>167</v>
      </c>
      <c r="R7" s="3"/>
      <c r="S7" s="20" t="s">
        <v>168</v>
      </c>
    </row>
    <row r="8" spans="1:19" ht="21.75" customHeight="1" x14ac:dyDescent="0.2">
      <c r="A8" s="5" t="s">
        <v>49</v>
      </c>
      <c r="C8" s="5" t="s">
        <v>169</v>
      </c>
      <c r="E8" s="33">
        <v>6000000</v>
      </c>
      <c r="F8" s="33"/>
      <c r="G8" s="33">
        <v>450</v>
      </c>
      <c r="H8" s="33"/>
      <c r="I8" s="33">
        <v>0</v>
      </c>
      <c r="J8" s="33"/>
      <c r="K8" s="33">
        <v>0</v>
      </c>
      <c r="L8" s="33"/>
      <c r="M8" s="33">
        <v>0</v>
      </c>
      <c r="N8" s="33"/>
      <c r="O8" s="33">
        <v>2700000000</v>
      </c>
      <c r="P8" s="33"/>
      <c r="Q8" s="33">
        <v>0</v>
      </c>
      <c r="R8" s="33"/>
      <c r="S8" s="33">
        <v>2700000000</v>
      </c>
    </row>
    <row r="9" spans="1:19" ht="21.75" customHeight="1" x14ac:dyDescent="0.2">
      <c r="A9" s="8" t="s">
        <v>37</v>
      </c>
      <c r="C9" s="8" t="s">
        <v>170</v>
      </c>
      <c r="E9" s="33">
        <v>5000000</v>
      </c>
      <c r="F9" s="33"/>
      <c r="G9" s="33">
        <v>1100</v>
      </c>
      <c r="H9" s="33"/>
      <c r="I9" s="33">
        <v>0</v>
      </c>
      <c r="J9" s="33"/>
      <c r="K9" s="33">
        <v>0</v>
      </c>
      <c r="L9" s="33"/>
      <c r="M9" s="33">
        <v>0</v>
      </c>
      <c r="N9" s="33"/>
      <c r="O9" s="33">
        <v>5500000000</v>
      </c>
      <c r="P9" s="33"/>
      <c r="Q9" s="33">
        <v>0</v>
      </c>
      <c r="R9" s="33"/>
      <c r="S9" s="33">
        <v>5500000000</v>
      </c>
    </row>
    <row r="10" spans="1:19" ht="21.75" customHeight="1" x14ac:dyDescent="0.2">
      <c r="A10" s="8" t="s">
        <v>38</v>
      </c>
      <c r="C10" s="8" t="s">
        <v>171</v>
      </c>
      <c r="E10" s="33">
        <v>5000000</v>
      </c>
      <c r="F10" s="33"/>
      <c r="G10" s="33">
        <v>1170</v>
      </c>
      <c r="H10" s="33"/>
      <c r="I10" s="33">
        <v>0</v>
      </c>
      <c r="J10" s="33"/>
      <c r="K10" s="33">
        <v>0</v>
      </c>
      <c r="L10" s="33"/>
      <c r="M10" s="33">
        <v>0</v>
      </c>
      <c r="N10" s="33"/>
      <c r="O10" s="33">
        <v>5850000000</v>
      </c>
      <c r="P10" s="33"/>
      <c r="Q10" s="33">
        <v>0</v>
      </c>
      <c r="R10" s="33"/>
      <c r="S10" s="33">
        <v>5850000000</v>
      </c>
    </row>
    <row r="11" spans="1:19" ht="21.75" customHeight="1" x14ac:dyDescent="0.2">
      <c r="A11" s="8" t="s">
        <v>59</v>
      </c>
      <c r="C11" s="8" t="s">
        <v>172</v>
      </c>
      <c r="E11" s="33">
        <v>3000000</v>
      </c>
      <c r="F11" s="33"/>
      <c r="G11" s="33">
        <v>370</v>
      </c>
      <c r="H11" s="33"/>
      <c r="I11" s="33">
        <v>1110000000</v>
      </c>
      <c r="J11" s="33"/>
      <c r="K11" s="33">
        <v>0</v>
      </c>
      <c r="L11" s="33"/>
      <c r="M11" s="33">
        <v>1110000000</v>
      </c>
      <c r="N11" s="33"/>
      <c r="O11" s="33">
        <v>1110000000</v>
      </c>
      <c r="P11" s="33"/>
      <c r="Q11" s="33">
        <v>0</v>
      </c>
      <c r="R11" s="33"/>
      <c r="S11" s="33">
        <v>1110000000</v>
      </c>
    </row>
    <row r="12" spans="1:19" ht="21.75" customHeight="1" x14ac:dyDescent="0.2">
      <c r="A12" s="8" t="s">
        <v>20</v>
      </c>
      <c r="C12" s="8" t="s">
        <v>173</v>
      </c>
      <c r="E12" s="33">
        <v>4000000</v>
      </c>
      <c r="F12" s="33"/>
      <c r="G12" s="33">
        <v>135</v>
      </c>
      <c r="H12" s="33"/>
      <c r="I12" s="33">
        <v>0</v>
      </c>
      <c r="J12" s="33"/>
      <c r="K12" s="33">
        <v>0</v>
      </c>
      <c r="L12" s="33"/>
      <c r="M12" s="33">
        <v>0</v>
      </c>
      <c r="N12" s="33"/>
      <c r="O12" s="33">
        <v>540000000</v>
      </c>
      <c r="P12" s="33"/>
      <c r="Q12" s="33">
        <v>24368869</v>
      </c>
      <c r="R12" s="33"/>
      <c r="S12" s="33">
        <v>515631131</v>
      </c>
    </row>
    <row r="13" spans="1:19" ht="21.75" customHeight="1" x14ac:dyDescent="0.2">
      <c r="A13" s="8" t="s">
        <v>51</v>
      </c>
      <c r="C13" s="8" t="s">
        <v>172</v>
      </c>
      <c r="E13" s="33">
        <v>10000000</v>
      </c>
      <c r="F13" s="33"/>
      <c r="G13" s="33">
        <v>115</v>
      </c>
      <c r="H13" s="33"/>
      <c r="I13" s="33">
        <v>1150000000</v>
      </c>
      <c r="J13" s="33"/>
      <c r="K13" s="33">
        <v>66774194</v>
      </c>
      <c r="L13" s="33"/>
      <c r="M13" s="33">
        <v>1083225806</v>
      </c>
      <c r="N13" s="33"/>
      <c r="O13" s="33">
        <v>1150000000</v>
      </c>
      <c r="P13" s="33"/>
      <c r="Q13" s="33">
        <v>66774194</v>
      </c>
      <c r="R13" s="33"/>
      <c r="S13" s="33">
        <v>1083225806</v>
      </c>
    </row>
    <row r="14" spans="1:19" ht="21.75" customHeight="1" x14ac:dyDescent="0.2">
      <c r="A14" s="8" t="s">
        <v>42</v>
      </c>
      <c r="C14" s="8" t="s">
        <v>174</v>
      </c>
      <c r="E14" s="33">
        <v>1400000</v>
      </c>
      <c r="F14" s="33"/>
      <c r="G14" s="33">
        <v>955</v>
      </c>
      <c r="H14" s="33"/>
      <c r="I14" s="33">
        <v>0</v>
      </c>
      <c r="J14" s="33"/>
      <c r="K14" s="33">
        <v>0</v>
      </c>
      <c r="L14" s="33"/>
      <c r="M14" s="33">
        <v>0</v>
      </c>
      <c r="N14" s="33"/>
      <c r="O14" s="33">
        <v>1337000000</v>
      </c>
      <c r="P14" s="33"/>
      <c r="Q14" s="33">
        <v>26039624</v>
      </c>
      <c r="R14" s="33"/>
      <c r="S14" s="33">
        <v>1310960376</v>
      </c>
    </row>
    <row r="15" spans="1:19" ht="21.75" customHeight="1" x14ac:dyDescent="0.2">
      <c r="A15" s="8" t="s">
        <v>32</v>
      </c>
      <c r="C15" s="8" t="s">
        <v>172</v>
      </c>
      <c r="E15" s="33">
        <v>7000000</v>
      </c>
      <c r="F15" s="33"/>
      <c r="G15" s="33">
        <v>55</v>
      </c>
      <c r="H15" s="33"/>
      <c r="I15" s="33">
        <v>385000000</v>
      </c>
      <c r="J15" s="33"/>
      <c r="K15" s="33">
        <v>22822165</v>
      </c>
      <c r="L15" s="33"/>
      <c r="M15" s="33">
        <v>362177835</v>
      </c>
      <c r="N15" s="33"/>
      <c r="O15" s="33">
        <v>385000000</v>
      </c>
      <c r="P15" s="33"/>
      <c r="Q15" s="33">
        <v>22822165</v>
      </c>
      <c r="R15" s="33"/>
      <c r="S15" s="33">
        <v>362177835</v>
      </c>
    </row>
    <row r="16" spans="1:19" ht="21.75" customHeight="1" x14ac:dyDescent="0.2">
      <c r="A16" s="8" t="s">
        <v>41</v>
      </c>
      <c r="C16" s="8" t="s">
        <v>172</v>
      </c>
      <c r="E16" s="33">
        <v>1700000</v>
      </c>
      <c r="F16" s="33"/>
      <c r="G16" s="33">
        <v>2070</v>
      </c>
      <c r="H16" s="33"/>
      <c r="I16" s="33">
        <v>3519000000</v>
      </c>
      <c r="J16" s="33"/>
      <c r="K16" s="33">
        <v>210732131</v>
      </c>
      <c r="L16" s="33"/>
      <c r="M16" s="33">
        <v>3308267869</v>
      </c>
      <c r="N16" s="33"/>
      <c r="O16" s="33">
        <v>3519000000</v>
      </c>
      <c r="P16" s="33"/>
      <c r="Q16" s="33">
        <v>210732131</v>
      </c>
      <c r="R16" s="33"/>
      <c r="S16" s="33">
        <v>3308267869</v>
      </c>
    </row>
    <row r="17" spans="1:19" ht="21.75" customHeight="1" x14ac:dyDescent="0.2">
      <c r="A17" s="8" t="s">
        <v>23</v>
      </c>
      <c r="C17" s="8" t="s">
        <v>175</v>
      </c>
      <c r="E17" s="33">
        <v>7000000</v>
      </c>
      <c r="F17" s="33"/>
      <c r="G17" s="33">
        <v>360</v>
      </c>
      <c r="H17" s="33"/>
      <c r="I17" s="33">
        <v>2520000000</v>
      </c>
      <c r="J17" s="33"/>
      <c r="K17" s="33">
        <v>47419355</v>
      </c>
      <c r="L17" s="33"/>
      <c r="M17" s="33">
        <v>2472580645</v>
      </c>
      <c r="N17" s="33"/>
      <c r="O17" s="33">
        <v>2520000000</v>
      </c>
      <c r="P17" s="33"/>
      <c r="Q17" s="33">
        <v>47419355</v>
      </c>
      <c r="R17" s="33"/>
      <c r="S17" s="33">
        <v>2472580645</v>
      </c>
    </row>
    <row r="18" spans="1:19" ht="21.75" customHeight="1" x14ac:dyDescent="0.2">
      <c r="A18" s="8" t="s">
        <v>58</v>
      </c>
      <c r="C18" s="8" t="s">
        <v>176</v>
      </c>
      <c r="E18" s="33">
        <v>11000000</v>
      </c>
      <c r="F18" s="33"/>
      <c r="G18" s="33">
        <v>380</v>
      </c>
      <c r="H18" s="33"/>
      <c r="I18" s="33">
        <v>0</v>
      </c>
      <c r="J18" s="33"/>
      <c r="K18" s="33">
        <v>0</v>
      </c>
      <c r="L18" s="33"/>
      <c r="M18" s="33">
        <v>0</v>
      </c>
      <c r="N18" s="33"/>
      <c r="O18" s="33">
        <v>4180000000</v>
      </c>
      <c r="P18" s="33"/>
      <c r="Q18" s="33">
        <v>204234528</v>
      </c>
      <c r="R18" s="33"/>
      <c r="S18" s="33">
        <v>3975765472</v>
      </c>
    </row>
    <row r="19" spans="1:19" ht="21.75" customHeight="1" x14ac:dyDescent="0.2">
      <c r="A19" s="8" t="s">
        <v>21</v>
      </c>
      <c r="C19" s="8" t="s">
        <v>177</v>
      </c>
      <c r="E19" s="33">
        <v>8800000</v>
      </c>
      <c r="F19" s="33"/>
      <c r="G19" s="33">
        <v>54</v>
      </c>
      <c r="H19" s="33"/>
      <c r="I19" s="33">
        <v>0</v>
      </c>
      <c r="J19" s="33"/>
      <c r="K19" s="33">
        <v>0</v>
      </c>
      <c r="L19" s="33"/>
      <c r="M19" s="33">
        <v>0</v>
      </c>
      <c r="N19" s="33"/>
      <c r="O19" s="33">
        <v>475200000</v>
      </c>
      <c r="P19" s="33"/>
      <c r="Q19" s="33">
        <v>23218241</v>
      </c>
      <c r="R19" s="33"/>
      <c r="S19" s="33">
        <v>451981759</v>
      </c>
    </row>
    <row r="20" spans="1:19" ht="21.75" customHeight="1" x14ac:dyDescent="0.2">
      <c r="A20" s="8" t="s">
        <v>50</v>
      </c>
      <c r="C20" s="8" t="s">
        <v>178</v>
      </c>
      <c r="E20" s="33">
        <v>12000000</v>
      </c>
      <c r="F20" s="33"/>
      <c r="G20" s="33">
        <v>280</v>
      </c>
      <c r="H20" s="33"/>
      <c r="I20" s="33">
        <v>3360000000</v>
      </c>
      <c r="J20" s="33"/>
      <c r="K20" s="33">
        <v>98297872</v>
      </c>
      <c r="L20" s="33"/>
      <c r="M20" s="33">
        <v>3261702128</v>
      </c>
      <c r="N20" s="33"/>
      <c r="O20" s="33">
        <v>3360000000</v>
      </c>
      <c r="P20" s="33"/>
      <c r="Q20" s="33">
        <v>98297872</v>
      </c>
      <c r="R20" s="33"/>
      <c r="S20" s="33">
        <v>3261702128</v>
      </c>
    </row>
    <row r="21" spans="1:19" ht="21.75" customHeight="1" x14ac:dyDescent="0.2">
      <c r="A21" s="8" t="s">
        <v>54</v>
      </c>
      <c r="C21" s="8" t="s">
        <v>179</v>
      </c>
      <c r="E21" s="33">
        <v>6600000</v>
      </c>
      <c r="F21" s="33"/>
      <c r="G21" s="33">
        <v>7</v>
      </c>
      <c r="H21" s="33"/>
      <c r="I21" s="33">
        <v>46200000</v>
      </c>
      <c r="J21" s="33"/>
      <c r="K21" s="33">
        <v>2738660</v>
      </c>
      <c r="L21" s="33"/>
      <c r="M21" s="33">
        <v>43461340</v>
      </c>
      <c r="N21" s="33"/>
      <c r="O21" s="33">
        <v>46200000</v>
      </c>
      <c r="P21" s="33"/>
      <c r="Q21" s="33">
        <v>2738660</v>
      </c>
      <c r="R21" s="33"/>
      <c r="S21" s="33">
        <v>43461340</v>
      </c>
    </row>
    <row r="22" spans="1:19" ht="21.75" customHeight="1" x14ac:dyDescent="0.2">
      <c r="A22" s="8" t="s">
        <v>40</v>
      </c>
      <c r="C22" s="8" t="s">
        <v>180</v>
      </c>
      <c r="E22" s="33">
        <v>550000</v>
      </c>
      <c r="F22" s="33"/>
      <c r="G22" s="33">
        <v>6810</v>
      </c>
      <c r="H22" s="33"/>
      <c r="I22" s="33">
        <v>0</v>
      </c>
      <c r="J22" s="33"/>
      <c r="K22" s="33">
        <v>0</v>
      </c>
      <c r="L22" s="33"/>
      <c r="M22" s="33">
        <v>0</v>
      </c>
      <c r="N22" s="33"/>
      <c r="O22" s="33">
        <v>3745500000</v>
      </c>
      <c r="P22" s="33"/>
      <c r="Q22" s="33">
        <v>0</v>
      </c>
      <c r="R22" s="33"/>
      <c r="S22" s="33">
        <v>3745500000</v>
      </c>
    </row>
    <row r="23" spans="1:19" ht="21.75" customHeight="1" x14ac:dyDescent="0.2">
      <c r="A23" s="8" t="s">
        <v>45</v>
      </c>
      <c r="C23" s="8" t="s">
        <v>181</v>
      </c>
      <c r="E23" s="33">
        <v>1000000</v>
      </c>
      <c r="F23" s="33"/>
      <c r="G23" s="33">
        <v>155</v>
      </c>
      <c r="H23" s="33"/>
      <c r="I23" s="33">
        <v>0</v>
      </c>
      <c r="J23" s="33"/>
      <c r="K23" s="33">
        <v>0</v>
      </c>
      <c r="L23" s="33"/>
      <c r="M23" s="33">
        <v>0</v>
      </c>
      <c r="N23" s="33"/>
      <c r="O23" s="33">
        <v>155000000</v>
      </c>
      <c r="P23" s="33"/>
      <c r="Q23" s="33">
        <v>6411687</v>
      </c>
      <c r="R23" s="33"/>
      <c r="S23" s="33">
        <v>148588313</v>
      </c>
    </row>
    <row r="24" spans="1:19" ht="21.75" customHeight="1" x14ac:dyDescent="0.2">
      <c r="A24" s="8" t="s">
        <v>44</v>
      </c>
      <c r="C24" s="8" t="s">
        <v>182</v>
      </c>
      <c r="E24" s="33">
        <v>1100000</v>
      </c>
      <c r="F24" s="33"/>
      <c r="G24" s="33">
        <v>970</v>
      </c>
      <c r="H24" s="33"/>
      <c r="I24" s="33">
        <v>0</v>
      </c>
      <c r="J24" s="33"/>
      <c r="K24" s="33">
        <v>0</v>
      </c>
      <c r="L24" s="33"/>
      <c r="M24" s="33">
        <v>0</v>
      </c>
      <c r="N24" s="33"/>
      <c r="O24" s="33">
        <v>1067000000</v>
      </c>
      <c r="P24" s="33"/>
      <c r="Q24" s="33">
        <v>25676471</v>
      </c>
      <c r="R24" s="33"/>
      <c r="S24" s="33">
        <v>1041323529</v>
      </c>
    </row>
    <row r="25" spans="1:19" ht="21.75" customHeight="1" x14ac:dyDescent="0.2">
      <c r="A25" s="8" t="s">
        <v>60</v>
      </c>
      <c r="C25" s="8" t="s">
        <v>172</v>
      </c>
      <c r="E25" s="33">
        <v>5000000</v>
      </c>
      <c r="F25" s="33"/>
      <c r="G25" s="33">
        <v>800</v>
      </c>
      <c r="H25" s="33"/>
      <c r="I25" s="33">
        <v>4000000000</v>
      </c>
      <c r="J25" s="33"/>
      <c r="K25" s="33">
        <v>27210884</v>
      </c>
      <c r="L25" s="33"/>
      <c r="M25" s="33">
        <v>3972789116</v>
      </c>
      <c r="N25" s="33"/>
      <c r="O25" s="33">
        <v>4000000000</v>
      </c>
      <c r="P25" s="33"/>
      <c r="Q25" s="33">
        <v>27210884</v>
      </c>
      <c r="R25" s="33"/>
      <c r="S25" s="33">
        <v>3972789116</v>
      </c>
    </row>
    <row r="26" spans="1:19" ht="21.75" customHeight="1" x14ac:dyDescent="0.2">
      <c r="A26" s="8" t="s">
        <v>127</v>
      </c>
      <c r="C26" s="8" t="s">
        <v>183</v>
      </c>
      <c r="E26" s="33">
        <v>2000000</v>
      </c>
      <c r="F26" s="33"/>
      <c r="G26" s="33">
        <v>400</v>
      </c>
      <c r="H26" s="33"/>
      <c r="I26" s="33">
        <v>0</v>
      </c>
      <c r="J26" s="33"/>
      <c r="K26" s="33">
        <v>0</v>
      </c>
      <c r="L26" s="33"/>
      <c r="M26" s="33">
        <v>0</v>
      </c>
      <c r="N26" s="33"/>
      <c r="O26" s="33">
        <v>800000000</v>
      </c>
      <c r="P26" s="33"/>
      <c r="Q26" s="33">
        <v>19772879</v>
      </c>
      <c r="R26" s="33"/>
      <c r="S26" s="33">
        <v>780227121</v>
      </c>
    </row>
    <row r="27" spans="1:19" ht="21.75" customHeight="1" x14ac:dyDescent="0.2">
      <c r="A27" s="8" t="s">
        <v>33</v>
      </c>
      <c r="C27" s="8" t="s">
        <v>172</v>
      </c>
      <c r="E27" s="33">
        <v>6325000</v>
      </c>
      <c r="F27" s="33"/>
      <c r="G27" s="33">
        <v>60</v>
      </c>
      <c r="H27" s="33"/>
      <c r="I27" s="33">
        <v>379500000</v>
      </c>
      <c r="J27" s="33"/>
      <c r="K27" s="33">
        <v>0</v>
      </c>
      <c r="L27" s="33"/>
      <c r="M27" s="33">
        <v>379500000</v>
      </c>
      <c r="N27" s="33"/>
      <c r="O27" s="33">
        <v>379500000</v>
      </c>
      <c r="P27" s="33"/>
      <c r="Q27" s="33">
        <v>0</v>
      </c>
      <c r="R27" s="33"/>
      <c r="S27" s="33">
        <v>379500000</v>
      </c>
    </row>
    <row r="28" spans="1:19" ht="21.75" customHeight="1" x14ac:dyDescent="0.2">
      <c r="A28" s="8" t="s">
        <v>47</v>
      </c>
      <c r="C28" s="8" t="s">
        <v>175</v>
      </c>
      <c r="E28" s="33">
        <v>1900000</v>
      </c>
      <c r="F28" s="33"/>
      <c r="G28" s="33">
        <v>3000</v>
      </c>
      <c r="H28" s="33"/>
      <c r="I28" s="33">
        <v>5700000000</v>
      </c>
      <c r="J28" s="33"/>
      <c r="K28" s="33">
        <v>129718876</v>
      </c>
      <c r="L28" s="33"/>
      <c r="M28" s="33">
        <v>5570281124</v>
      </c>
      <c r="N28" s="33"/>
      <c r="O28" s="33">
        <v>5700000000</v>
      </c>
      <c r="P28" s="33"/>
      <c r="Q28" s="33">
        <v>129718876</v>
      </c>
      <c r="R28" s="33"/>
      <c r="S28" s="33">
        <v>5570281124</v>
      </c>
    </row>
    <row r="29" spans="1:19" ht="21.75" customHeight="1" x14ac:dyDescent="0.2">
      <c r="A29" s="8" t="s">
        <v>24</v>
      </c>
      <c r="C29" s="8" t="s">
        <v>172</v>
      </c>
      <c r="E29" s="33">
        <v>12000000</v>
      </c>
      <c r="F29" s="33"/>
      <c r="G29" s="33">
        <v>160</v>
      </c>
      <c r="H29" s="33"/>
      <c r="I29" s="33">
        <v>1920000000</v>
      </c>
      <c r="J29" s="33"/>
      <c r="K29" s="33">
        <v>0</v>
      </c>
      <c r="L29" s="33"/>
      <c r="M29" s="33">
        <v>1920000000</v>
      </c>
      <c r="N29" s="33"/>
      <c r="O29" s="33">
        <v>1920000000</v>
      </c>
      <c r="P29" s="33"/>
      <c r="Q29" s="33">
        <v>0</v>
      </c>
      <c r="R29" s="33"/>
      <c r="S29" s="33">
        <v>1920000000</v>
      </c>
    </row>
    <row r="30" spans="1:19" ht="21.75" customHeight="1" x14ac:dyDescent="0.2">
      <c r="A30" s="8" t="s">
        <v>26</v>
      </c>
      <c r="C30" s="8" t="s">
        <v>184</v>
      </c>
      <c r="E30" s="33">
        <v>1400000</v>
      </c>
      <c r="F30" s="33"/>
      <c r="G30" s="33">
        <v>5330</v>
      </c>
      <c r="H30" s="33"/>
      <c r="I30" s="33">
        <v>0</v>
      </c>
      <c r="J30" s="33"/>
      <c r="K30" s="33">
        <v>0</v>
      </c>
      <c r="L30" s="33"/>
      <c r="M30" s="33">
        <v>0</v>
      </c>
      <c r="N30" s="33"/>
      <c r="O30" s="33">
        <v>7462000000</v>
      </c>
      <c r="P30" s="33"/>
      <c r="Q30" s="33">
        <v>588485804</v>
      </c>
      <c r="R30" s="33"/>
      <c r="S30" s="33">
        <v>6873514196</v>
      </c>
    </row>
    <row r="31" spans="1:19" ht="21.75" customHeight="1" x14ac:dyDescent="0.2">
      <c r="A31" s="8" t="s">
        <v>57</v>
      </c>
      <c r="C31" s="8" t="s">
        <v>185</v>
      </c>
      <c r="E31" s="33">
        <v>7000000</v>
      </c>
      <c r="F31" s="33"/>
      <c r="G31" s="33">
        <v>410</v>
      </c>
      <c r="H31" s="33"/>
      <c r="I31" s="33">
        <v>2870000000</v>
      </c>
      <c r="J31" s="33"/>
      <c r="K31" s="33">
        <v>171867354</v>
      </c>
      <c r="L31" s="33"/>
      <c r="M31" s="33">
        <v>2698132646</v>
      </c>
      <c r="N31" s="33"/>
      <c r="O31" s="33">
        <v>2870000000</v>
      </c>
      <c r="P31" s="33"/>
      <c r="Q31" s="33">
        <v>171867354</v>
      </c>
      <c r="R31" s="33"/>
      <c r="S31" s="33">
        <v>2698132646</v>
      </c>
    </row>
    <row r="32" spans="1:19" ht="21.75" customHeight="1" x14ac:dyDescent="0.2">
      <c r="A32" s="8" t="s">
        <v>28</v>
      </c>
      <c r="C32" s="8" t="s">
        <v>186</v>
      </c>
      <c r="E32" s="33">
        <v>200000</v>
      </c>
      <c r="F32" s="33"/>
      <c r="G32" s="33">
        <v>10238</v>
      </c>
      <c r="H32" s="33"/>
      <c r="I32" s="33">
        <v>0</v>
      </c>
      <c r="J32" s="33"/>
      <c r="K32" s="33">
        <v>0</v>
      </c>
      <c r="L32" s="33"/>
      <c r="M32" s="33">
        <v>0</v>
      </c>
      <c r="N32" s="33"/>
      <c r="O32" s="33">
        <v>2047600000</v>
      </c>
      <c r="P32" s="33"/>
      <c r="Q32" s="33">
        <v>0</v>
      </c>
      <c r="R32" s="33"/>
      <c r="S32" s="33">
        <v>2047600000</v>
      </c>
    </row>
    <row r="33" spans="1:19" ht="21.75" customHeight="1" x14ac:dyDescent="0.2">
      <c r="A33" s="8" t="s">
        <v>39</v>
      </c>
      <c r="C33" s="8" t="s">
        <v>187</v>
      </c>
      <c r="E33" s="33">
        <v>2000000</v>
      </c>
      <c r="F33" s="33"/>
      <c r="G33" s="33">
        <v>800</v>
      </c>
      <c r="H33" s="33"/>
      <c r="I33" s="33">
        <v>0</v>
      </c>
      <c r="J33" s="33"/>
      <c r="K33" s="33">
        <v>0</v>
      </c>
      <c r="L33" s="33"/>
      <c r="M33" s="33">
        <v>0</v>
      </c>
      <c r="N33" s="33"/>
      <c r="O33" s="33">
        <v>1600000000</v>
      </c>
      <c r="P33" s="33"/>
      <c r="Q33" s="33">
        <v>83116883</v>
      </c>
      <c r="R33" s="33"/>
      <c r="S33" s="33">
        <v>1516883117</v>
      </c>
    </row>
    <row r="34" spans="1:19" ht="21.75" customHeight="1" x14ac:dyDescent="0.2">
      <c r="A34" s="8" t="s">
        <v>19</v>
      </c>
      <c r="C34" s="8" t="s">
        <v>188</v>
      </c>
      <c r="E34" s="33">
        <v>5000000</v>
      </c>
      <c r="F34" s="33"/>
      <c r="G34" s="33">
        <v>380</v>
      </c>
      <c r="H34" s="33"/>
      <c r="I34" s="33">
        <v>0</v>
      </c>
      <c r="J34" s="33"/>
      <c r="K34" s="33">
        <v>0</v>
      </c>
      <c r="L34" s="33"/>
      <c r="M34" s="33">
        <v>0</v>
      </c>
      <c r="N34" s="33"/>
      <c r="O34" s="33">
        <v>1900000000</v>
      </c>
      <c r="P34" s="33"/>
      <c r="Q34" s="33">
        <v>64129715</v>
      </c>
      <c r="R34" s="33"/>
      <c r="S34" s="33">
        <v>1835870285</v>
      </c>
    </row>
    <row r="35" spans="1:19" ht="21.75" customHeight="1" x14ac:dyDescent="0.2">
      <c r="A35" s="8" t="s">
        <v>48</v>
      </c>
      <c r="C35" s="8" t="s">
        <v>175</v>
      </c>
      <c r="E35" s="33">
        <v>4000000</v>
      </c>
      <c r="F35" s="33"/>
      <c r="G35" s="33">
        <v>37</v>
      </c>
      <c r="H35" s="33"/>
      <c r="I35" s="33">
        <v>148000000</v>
      </c>
      <c r="J35" s="33"/>
      <c r="K35" s="33">
        <v>0</v>
      </c>
      <c r="L35" s="33"/>
      <c r="M35" s="33">
        <v>148000000</v>
      </c>
      <c r="N35" s="33"/>
      <c r="O35" s="33">
        <v>148000000</v>
      </c>
      <c r="P35" s="33"/>
      <c r="Q35" s="33">
        <v>0</v>
      </c>
      <c r="R35" s="33"/>
      <c r="S35" s="33">
        <v>148000000</v>
      </c>
    </row>
    <row r="36" spans="1:19" ht="21.75" customHeight="1" x14ac:dyDescent="0.2">
      <c r="A36" s="8" t="s">
        <v>27</v>
      </c>
      <c r="C36" s="8" t="s">
        <v>189</v>
      </c>
      <c r="E36" s="33">
        <v>7250000</v>
      </c>
      <c r="F36" s="33"/>
      <c r="G36" s="33">
        <v>170</v>
      </c>
      <c r="H36" s="33"/>
      <c r="I36" s="33">
        <v>1232500000</v>
      </c>
      <c r="J36" s="33"/>
      <c r="K36" s="33">
        <v>66297797</v>
      </c>
      <c r="L36" s="33"/>
      <c r="M36" s="33">
        <v>1166202203</v>
      </c>
      <c r="N36" s="33"/>
      <c r="O36" s="33">
        <v>1232500000</v>
      </c>
      <c r="P36" s="33"/>
      <c r="Q36" s="33">
        <v>66297797</v>
      </c>
      <c r="R36" s="33"/>
      <c r="S36" s="33">
        <v>1166202203</v>
      </c>
    </row>
    <row r="37" spans="1:19" ht="21.75" customHeight="1" x14ac:dyDescent="0.2">
      <c r="A37" s="8" t="s">
        <v>52</v>
      </c>
      <c r="C37" s="8" t="s">
        <v>175</v>
      </c>
      <c r="E37" s="33">
        <v>6000000</v>
      </c>
      <c r="F37" s="33"/>
      <c r="G37" s="33">
        <v>20</v>
      </c>
      <c r="H37" s="33"/>
      <c r="I37" s="33">
        <v>120000000</v>
      </c>
      <c r="J37" s="33"/>
      <c r="K37" s="33">
        <v>6601942</v>
      </c>
      <c r="L37" s="33"/>
      <c r="M37" s="33">
        <v>113398058</v>
      </c>
      <c r="N37" s="33"/>
      <c r="O37" s="33">
        <v>120000000</v>
      </c>
      <c r="P37" s="33"/>
      <c r="Q37" s="33">
        <v>6601942</v>
      </c>
      <c r="R37" s="33"/>
      <c r="S37" s="33">
        <v>113398058</v>
      </c>
    </row>
    <row r="38" spans="1:19" ht="21.75" customHeight="1" x14ac:dyDescent="0.2">
      <c r="A38" s="11" t="s">
        <v>64</v>
      </c>
      <c r="C38" s="11" t="s">
        <v>190</v>
      </c>
      <c r="E38" s="33">
        <v>1000000</v>
      </c>
      <c r="F38" s="33"/>
      <c r="G38" s="33">
        <v>325</v>
      </c>
      <c r="H38" s="33"/>
      <c r="I38" s="33">
        <v>0</v>
      </c>
      <c r="J38" s="33"/>
      <c r="K38" s="33">
        <v>0</v>
      </c>
      <c r="L38" s="33"/>
      <c r="M38" s="33">
        <v>0</v>
      </c>
      <c r="N38" s="33"/>
      <c r="O38" s="33">
        <v>325000000</v>
      </c>
      <c r="P38" s="33"/>
      <c r="Q38" s="33">
        <v>0</v>
      </c>
      <c r="R38" s="33"/>
      <c r="S38" s="33">
        <v>325000000</v>
      </c>
    </row>
    <row r="39" spans="1:19" ht="21.75" customHeight="1" x14ac:dyDescent="0.2">
      <c r="A39" s="15" t="s">
        <v>66</v>
      </c>
      <c r="C39" s="16"/>
      <c r="E39" s="16"/>
      <c r="G39" s="16"/>
      <c r="I39" s="16">
        <v>28460200000</v>
      </c>
      <c r="K39" s="16">
        <v>850481230</v>
      </c>
      <c r="M39" s="16">
        <v>27609718770</v>
      </c>
      <c r="O39" s="16">
        <v>68144500000</v>
      </c>
      <c r="Q39" s="16">
        <v>1915935931</v>
      </c>
      <c r="S39" s="16">
        <v>66228564069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5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18"/>
  <sheetViews>
    <sheetView rightToLeft="1" view="pageBreakPreview" zoomScale="85" zoomScaleNormal="100" zoomScaleSheetLayoutView="85" workbookViewId="0">
      <selection sqref="A1:O1"/>
    </sheetView>
  </sheetViews>
  <sheetFormatPr defaultRowHeight="12.75" x14ac:dyDescent="0.2"/>
  <cols>
    <col min="1" max="1" width="39" customWidth="1"/>
    <col min="2" max="2" width="1.28515625" customWidth="1"/>
    <col min="3" max="3" width="20.710937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5.42578125" bestFit="1" customWidth="1"/>
    <col min="12" max="12" width="1.28515625" customWidth="1"/>
    <col min="13" max="13" width="10.42578125" customWidth="1"/>
    <col min="14" max="14" width="1.28515625" customWidth="1"/>
    <col min="15" max="15" width="15.5703125" customWidth="1"/>
    <col min="16" max="16" width="0.28515625" customWidth="1"/>
  </cols>
  <sheetData>
    <row r="1" spans="1:15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ht="14.45" customHeight="1" x14ac:dyDescent="0.2"/>
    <row r="5" spans="1:15" ht="14.45" customHeight="1" x14ac:dyDescent="0.2">
      <c r="A5" s="48" t="s">
        <v>191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4.45" customHeight="1" x14ac:dyDescent="0.2">
      <c r="A6" s="46" t="s">
        <v>95</v>
      </c>
      <c r="E6" s="46" t="s">
        <v>110</v>
      </c>
      <c r="F6" s="46"/>
      <c r="G6" s="46"/>
      <c r="H6" s="46"/>
      <c r="I6" s="46"/>
      <c r="K6" s="46" t="s">
        <v>111</v>
      </c>
      <c r="L6" s="46"/>
      <c r="M6" s="46"/>
      <c r="N6" s="46"/>
      <c r="O6" s="46"/>
    </row>
    <row r="7" spans="1:15" ht="29.1" customHeight="1" x14ac:dyDescent="0.2">
      <c r="A7" s="46"/>
      <c r="C7" s="18" t="s">
        <v>192</v>
      </c>
      <c r="E7" s="20" t="s">
        <v>193</v>
      </c>
      <c r="F7" s="3"/>
      <c r="G7" s="20" t="s">
        <v>167</v>
      </c>
      <c r="H7" s="3"/>
      <c r="I7" s="20" t="s">
        <v>194</v>
      </c>
      <c r="K7" s="20" t="s">
        <v>193</v>
      </c>
      <c r="L7" s="3"/>
      <c r="M7" s="20" t="s">
        <v>167</v>
      </c>
      <c r="N7" s="3"/>
      <c r="O7" s="20" t="s">
        <v>194</v>
      </c>
    </row>
    <row r="8" spans="1:15" ht="21.75" customHeight="1" x14ac:dyDescent="0.2">
      <c r="A8" s="5" t="s">
        <v>80</v>
      </c>
      <c r="C8" s="37">
        <v>23</v>
      </c>
      <c r="D8" s="35"/>
      <c r="E8" s="34">
        <v>2992429656</v>
      </c>
      <c r="F8" s="35"/>
      <c r="G8" s="34">
        <v>0</v>
      </c>
      <c r="H8" s="35"/>
      <c r="I8" s="34">
        <v>2992429656</v>
      </c>
      <c r="J8" s="35"/>
      <c r="K8" s="34">
        <v>3958311506</v>
      </c>
      <c r="L8" s="35"/>
      <c r="M8" s="34">
        <v>0</v>
      </c>
      <c r="N8" s="35"/>
      <c r="O8" s="34">
        <v>3958311506</v>
      </c>
    </row>
    <row r="9" spans="1:15" ht="21.75" customHeight="1" x14ac:dyDescent="0.2">
      <c r="A9" s="8" t="s">
        <v>153</v>
      </c>
      <c r="C9" s="32">
        <v>23</v>
      </c>
      <c r="D9" s="35"/>
      <c r="E9" s="33">
        <v>0</v>
      </c>
      <c r="F9" s="35"/>
      <c r="G9" s="33">
        <v>0</v>
      </c>
      <c r="H9" s="35"/>
      <c r="I9" s="33">
        <v>0</v>
      </c>
      <c r="J9" s="35"/>
      <c r="K9" s="33">
        <v>1666621774</v>
      </c>
      <c r="L9" s="35"/>
      <c r="M9" s="33">
        <v>0</v>
      </c>
      <c r="N9" s="35"/>
      <c r="O9" s="33">
        <v>1666621774</v>
      </c>
    </row>
    <row r="10" spans="1:15" ht="21.75" customHeight="1" x14ac:dyDescent="0.2">
      <c r="A10" s="8" t="s">
        <v>151</v>
      </c>
      <c r="C10" s="32">
        <v>23</v>
      </c>
      <c r="D10" s="35"/>
      <c r="E10" s="33">
        <v>0</v>
      </c>
      <c r="F10" s="35"/>
      <c r="G10" s="33">
        <v>0</v>
      </c>
      <c r="H10" s="35"/>
      <c r="I10" s="33">
        <v>0</v>
      </c>
      <c r="J10" s="35"/>
      <c r="K10" s="33">
        <v>1146598616</v>
      </c>
      <c r="L10" s="35"/>
      <c r="M10" s="33">
        <v>0</v>
      </c>
      <c r="N10" s="35"/>
      <c r="O10" s="33">
        <v>1146598616</v>
      </c>
    </row>
    <row r="11" spans="1:15" ht="21.75" customHeight="1" x14ac:dyDescent="0.2">
      <c r="A11" s="8" t="s">
        <v>152</v>
      </c>
      <c r="C11" s="32">
        <v>23</v>
      </c>
      <c r="D11" s="35"/>
      <c r="E11" s="33">
        <v>0</v>
      </c>
      <c r="F11" s="35"/>
      <c r="G11" s="33">
        <v>0</v>
      </c>
      <c r="H11" s="35"/>
      <c r="I11" s="33">
        <v>0</v>
      </c>
      <c r="J11" s="35"/>
      <c r="K11" s="33">
        <v>118889649</v>
      </c>
      <c r="L11" s="35"/>
      <c r="M11" s="33">
        <v>0</v>
      </c>
      <c r="N11" s="35"/>
      <c r="O11" s="33">
        <v>118889649</v>
      </c>
    </row>
    <row r="12" spans="1:15" ht="21.75" customHeight="1" x14ac:dyDescent="0.2">
      <c r="A12" s="42" t="s">
        <v>215</v>
      </c>
      <c r="B12" s="42"/>
      <c r="C12" s="32">
        <v>43</v>
      </c>
      <c r="D12" s="35"/>
      <c r="E12" s="33">
        <v>72841506</v>
      </c>
      <c r="F12" s="35"/>
      <c r="G12" s="33">
        <v>0</v>
      </c>
      <c r="H12" s="35"/>
      <c r="I12" s="33">
        <v>72841506</v>
      </c>
      <c r="J12" s="35"/>
      <c r="K12" s="33">
        <v>291366024</v>
      </c>
      <c r="L12" s="35"/>
      <c r="M12" s="33">
        <v>0</v>
      </c>
      <c r="N12" s="35"/>
      <c r="O12" s="33">
        <v>291366024</v>
      </c>
    </row>
    <row r="13" spans="1:15" ht="21.75" customHeight="1" x14ac:dyDescent="0.2">
      <c r="A13" s="42" t="s">
        <v>216</v>
      </c>
      <c r="B13" s="42"/>
      <c r="C13" s="32">
        <v>45</v>
      </c>
      <c r="D13" s="35"/>
      <c r="E13" s="33">
        <v>495491786</v>
      </c>
      <c r="F13" s="35"/>
      <c r="G13" s="33">
        <v>0</v>
      </c>
      <c r="H13" s="35"/>
      <c r="I13" s="33">
        <v>495491786</v>
      </c>
      <c r="J13" s="35"/>
      <c r="K13" s="33">
        <v>1086885208</v>
      </c>
      <c r="L13" s="35"/>
      <c r="M13" s="33">
        <v>0</v>
      </c>
      <c r="N13" s="35"/>
      <c r="O13" s="33">
        <v>1086885208</v>
      </c>
    </row>
    <row r="14" spans="1:15" ht="21.75" customHeight="1" x14ac:dyDescent="0.2">
      <c r="A14" s="42" t="s">
        <v>217</v>
      </c>
      <c r="B14" s="42"/>
      <c r="C14" s="32">
        <v>44</v>
      </c>
      <c r="D14" s="35"/>
      <c r="E14" s="33">
        <v>501011340</v>
      </c>
      <c r="F14" s="35"/>
      <c r="G14" s="33">
        <v>0</v>
      </c>
      <c r="H14" s="35"/>
      <c r="I14" s="33">
        <v>501011340</v>
      </c>
      <c r="J14" s="35"/>
      <c r="K14" s="33">
        <v>1516218456</v>
      </c>
      <c r="L14" s="35"/>
      <c r="M14" s="33">
        <v>0</v>
      </c>
      <c r="N14" s="35"/>
      <c r="O14" s="33">
        <v>1516218456</v>
      </c>
    </row>
    <row r="15" spans="1:15" ht="21.75" customHeight="1" x14ac:dyDescent="0.2">
      <c r="A15" s="42" t="s">
        <v>218</v>
      </c>
      <c r="B15" s="42"/>
      <c r="C15" s="32">
        <v>44</v>
      </c>
      <c r="D15" s="35"/>
      <c r="E15" s="33">
        <v>373698614</v>
      </c>
      <c r="F15" s="35"/>
      <c r="G15" s="33">
        <v>0</v>
      </c>
      <c r="H15" s="35"/>
      <c r="I15" s="33">
        <v>373698614</v>
      </c>
      <c r="J15" s="35"/>
      <c r="K15" s="33">
        <v>446027378</v>
      </c>
      <c r="L15" s="35"/>
      <c r="M15" s="33">
        <v>0</v>
      </c>
      <c r="N15" s="35"/>
      <c r="O15" s="33">
        <v>446027378</v>
      </c>
    </row>
    <row r="16" spans="1:15" ht="21.75" customHeight="1" x14ac:dyDescent="0.2">
      <c r="A16" s="42" t="s">
        <v>219</v>
      </c>
      <c r="B16" s="42"/>
      <c r="C16" s="32">
        <v>44</v>
      </c>
      <c r="D16" s="35"/>
      <c r="E16" s="33">
        <v>60273970</v>
      </c>
      <c r="F16" s="35"/>
      <c r="G16" s="33">
        <v>0</v>
      </c>
      <c r="H16" s="35"/>
      <c r="I16" s="33">
        <v>60273970</v>
      </c>
      <c r="J16" s="35"/>
      <c r="K16" s="33">
        <v>60273970</v>
      </c>
      <c r="L16" s="35"/>
      <c r="M16" s="33">
        <v>0</v>
      </c>
      <c r="N16" s="35"/>
      <c r="O16" s="33">
        <v>60273970</v>
      </c>
    </row>
    <row r="17" spans="1:15" ht="21.75" customHeight="1" x14ac:dyDescent="0.2">
      <c r="A17" s="11" t="s">
        <v>150</v>
      </c>
      <c r="C17" s="32">
        <v>23</v>
      </c>
      <c r="D17" s="35"/>
      <c r="E17" s="36">
        <v>0</v>
      </c>
      <c r="F17" s="35"/>
      <c r="G17" s="36">
        <v>0</v>
      </c>
      <c r="H17" s="35"/>
      <c r="I17" s="36">
        <v>0</v>
      </c>
      <c r="J17" s="35"/>
      <c r="K17" s="36">
        <v>3171386723</v>
      </c>
      <c r="L17" s="35"/>
      <c r="M17" s="36">
        <v>0</v>
      </c>
      <c r="N17" s="35"/>
      <c r="O17" s="36">
        <v>3171386723</v>
      </c>
    </row>
    <row r="18" spans="1:15" ht="21.75" customHeight="1" thickBot="1" x14ac:dyDescent="0.25">
      <c r="A18" s="15" t="s">
        <v>66</v>
      </c>
      <c r="C18" s="23"/>
      <c r="D18" s="35"/>
      <c r="E18" s="23">
        <f>SUM(E8:E17)</f>
        <v>4495746872</v>
      </c>
      <c r="F18" s="35"/>
      <c r="G18" s="23">
        <v>0</v>
      </c>
      <c r="H18" s="35"/>
      <c r="I18" s="23">
        <f>SUM(I8:I17)</f>
        <v>4495746872</v>
      </c>
      <c r="J18" s="35"/>
      <c r="K18" s="23">
        <f>SUM(K8:K17)</f>
        <v>13462579304</v>
      </c>
      <c r="L18" s="35"/>
      <c r="M18" s="23">
        <v>0</v>
      </c>
      <c r="N18" s="35"/>
      <c r="O18" s="23">
        <f>SUM(O8:O17)</f>
        <v>13462579304</v>
      </c>
    </row>
  </sheetData>
  <mergeCells count="12">
    <mergeCell ref="A1:O1"/>
    <mergeCell ref="A2:O2"/>
    <mergeCell ref="A3:O3"/>
    <mergeCell ref="A5:O5"/>
    <mergeCell ref="A6:A7"/>
    <mergeCell ref="E6:I6"/>
    <mergeCell ref="K6:O6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9" scale="9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12"/>
  <sheetViews>
    <sheetView rightToLeft="1" view="pageBreakPreview" zoomScale="85" zoomScaleNormal="100" zoomScaleSheetLayoutView="85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4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4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4" ht="14.45" customHeight="1" x14ac:dyDescent="0.2"/>
    <row r="5" spans="1:14" ht="14.45" customHeight="1" x14ac:dyDescent="0.2">
      <c r="A5" s="48" t="s">
        <v>195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4" ht="14.45" customHeight="1" x14ac:dyDescent="0.2">
      <c r="A6" s="46" t="s">
        <v>95</v>
      </c>
      <c r="C6" s="46" t="s">
        <v>110</v>
      </c>
      <c r="D6" s="46"/>
      <c r="E6" s="46"/>
      <c r="F6" s="46"/>
      <c r="G6" s="46"/>
      <c r="I6" s="46" t="s">
        <v>111</v>
      </c>
      <c r="J6" s="46"/>
      <c r="K6" s="46"/>
      <c r="L6" s="46"/>
      <c r="M6" s="46"/>
    </row>
    <row r="7" spans="1:14" ht="29.1" customHeight="1" x14ac:dyDescent="0.2">
      <c r="A7" s="46"/>
      <c r="C7" s="20" t="s">
        <v>193</v>
      </c>
      <c r="D7" s="3"/>
      <c r="E7" s="20" t="s">
        <v>167</v>
      </c>
      <c r="F7" s="3"/>
      <c r="G7" s="20" t="s">
        <v>194</v>
      </c>
      <c r="I7" s="20" t="s">
        <v>193</v>
      </c>
      <c r="J7" s="3"/>
      <c r="K7" s="20" t="s">
        <v>167</v>
      </c>
      <c r="L7" s="3"/>
      <c r="M7" s="20" t="s">
        <v>194</v>
      </c>
    </row>
    <row r="8" spans="1:14" ht="21.75" customHeight="1" x14ac:dyDescent="0.2">
      <c r="A8" s="29" t="s">
        <v>235</v>
      </c>
      <c r="B8" s="35"/>
      <c r="C8" s="33">
        <v>0</v>
      </c>
      <c r="D8" s="35"/>
      <c r="E8" s="33">
        <v>0</v>
      </c>
      <c r="F8" s="35"/>
      <c r="G8" s="33">
        <v>0</v>
      </c>
      <c r="H8" s="35"/>
      <c r="I8" s="33">
        <v>89133</v>
      </c>
      <c r="J8" s="35"/>
      <c r="K8" s="33">
        <v>0</v>
      </c>
      <c r="L8" s="35"/>
      <c r="M8" s="33">
        <v>89133</v>
      </c>
    </row>
    <row r="9" spans="1:14" ht="21.75" customHeight="1" x14ac:dyDescent="0.2">
      <c r="A9" s="29" t="s">
        <v>230</v>
      </c>
      <c r="B9" s="35"/>
      <c r="C9" s="33">
        <v>2151022</v>
      </c>
      <c r="D9" s="35"/>
      <c r="E9" s="33">
        <v>0</v>
      </c>
      <c r="F9" s="35"/>
      <c r="G9" s="33">
        <v>2151022</v>
      </c>
      <c r="H9" s="35"/>
      <c r="I9" s="33">
        <v>16980821</v>
      </c>
      <c r="J9" s="35"/>
      <c r="K9" s="33">
        <v>0</v>
      </c>
      <c r="L9" s="35"/>
      <c r="M9" s="33">
        <v>16980821</v>
      </c>
    </row>
    <row r="10" spans="1:14" ht="21.75" customHeight="1" x14ac:dyDescent="0.2">
      <c r="A10" s="29" t="s">
        <v>236</v>
      </c>
      <c r="B10" s="35"/>
      <c r="C10" s="33">
        <v>22417</v>
      </c>
      <c r="D10" s="35"/>
      <c r="E10" s="33">
        <v>0</v>
      </c>
      <c r="F10" s="35"/>
      <c r="G10" s="33">
        <v>22417</v>
      </c>
      <c r="H10" s="35"/>
      <c r="I10" s="33">
        <v>65984</v>
      </c>
      <c r="J10" s="35"/>
      <c r="K10" s="33">
        <v>0</v>
      </c>
      <c r="L10" s="35"/>
      <c r="M10" s="33">
        <v>65984</v>
      </c>
    </row>
    <row r="11" spans="1:14" ht="21.75" customHeight="1" x14ac:dyDescent="0.2">
      <c r="A11" s="29" t="s">
        <v>117</v>
      </c>
      <c r="B11" s="35"/>
      <c r="C11" s="33">
        <v>10153</v>
      </c>
      <c r="D11" s="33">
        <v>0</v>
      </c>
      <c r="E11" s="33">
        <v>0</v>
      </c>
      <c r="F11" s="33">
        <v>0</v>
      </c>
      <c r="G11" s="33">
        <v>10153</v>
      </c>
      <c r="H11" s="33">
        <v>0</v>
      </c>
      <c r="I11" s="33">
        <v>80936</v>
      </c>
      <c r="J11" s="33">
        <v>0</v>
      </c>
      <c r="K11" s="33">
        <v>0</v>
      </c>
      <c r="L11" s="33">
        <v>0</v>
      </c>
      <c r="M11" s="33">
        <v>80936</v>
      </c>
      <c r="N11" s="9">
        <v>0</v>
      </c>
    </row>
    <row r="12" spans="1:14" ht="21.75" customHeight="1" x14ac:dyDescent="0.2">
      <c r="A12" s="15" t="s">
        <v>66</v>
      </c>
      <c r="B12" s="35"/>
      <c r="C12" s="23">
        <v>2183592</v>
      </c>
      <c r="D12" s="35"/>
      <c r="E12" s="23">
        <v>0</v>
      </c>
      <c r="F12" s="35"/>
      <c r="G12" s="23">
        <v>2183592</v>
      </c>
      <c r="H12" s="35"/>
      <c r="I12" s="23">
        <v>17216874</v>
      </c>
      <c r="J12" s="35"/>
      <c r="K12" s="23">
        <v>0</v>
      </c>
      <c r="L12" s="35"/>
      <c r="M12" s="23">
        <v>17216874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9"/>
  <sheetViews>
    <sheetView rightToLeft="1" view="pageBreakPreview" zoomScale="85" zoomScaleNormal="100" zoomScaleSheetLayoutView="85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1.85546875" bestFit="1" customWidth="1"/>
    <col min="4" max="4" width="1.28515625" customWidth="1"/>
    <col min="5" max="5" width="17.28515625" bestFit="1" customWidth="1"/>
    <col min="6" max="6" width="1.28515625" customWidth="1"/>
    <col min="7" max="7" width="17.85546875" bestFit="1" customWidth="1"/>
    <col min="8" max="8" width="1.28515625" customWidth="1"/>
    <col min="9" max="9" width="22.28515625" bestFit="1" customWidth="1"/>
    <col min="10" max="10" width="1.28515625" customWidth="1"/>
    <col min="11" max="11" width="13.42578125" bestFit="1" customWidth="1"/>
    <col min="12" max="12" width="1.28515625" customWidth="1"/>
    <col min="13" max="13" width="19.42578125" bestFit="1" customWidth="1"/>
    <col min="14" max="14" width="1.28515625" customWidth="1"/>
    <col min="15" max="15" width="19.42578125" bestFit="1" customWidth="1"/>
    <col min="16" max="16" width="1.28515625" customWidth="1"/>
    <col min="17" max="17" width="16.570312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 x14ac:dyDescent="0.2"/>
    <row r="5" spans="1:18" ht="14.45" customHeight="1" x14ac:dyDescent="0.2">
      <c r="A5" s="48" t="s">
        <v>196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 x14ac:dyDescent="0.2">
      <c r="A6" s="46" t="s">
        <v>95</v>
      </c>
      <c r="C6" s="46" t="s">
        <v>110</v>
      </c>
      <c r="D6" s="46"/>
      <c r="E6" s="46"/>
      <c r="F6" s="46"/>
      <c r="G6" s="46"/>
      <c r="H6" s="46"/>
      <c r="I6" s="46"/>
      <c r="K6" s="46" t="s">
        <v>111</v>
      </c>
      <c r="L6" s="46"/>
      <c r="M6" s="46"/>
      <c r="N6" s="46"/>
      <c r="O6" s="46"/>
      <c r="P6" s="46"/>
      <c r="Q6" s="46"/>
      <c r="R6" s="46"/>
    </row>
    <row r="7" spans="1:18" ht="29.1" customHeight="1" x14ac:dyDescent="0.2">
      <c r="A7" s="46"/>
      <c r="C7" s="20" t="s">
        <v>13</v>
      </c>
      <c r="D7" s="3"/>
      <c r="E7" s="20" t="s">
        <v>197</v>
      </c>
      <c r="F7" s="3"/>
      <c r="G7" s="20" t="s">
        <v>198</v>
      </c>
      <c r="H7" s="3"/>
      <c r="I7" s="20" t="s">
        <v>199</v>
      </c>
      <c r="K7" s="20" t="s">
        <v>13</v>
      </c>
      <c r="L7" s="3"/>
      <c r="M7" s="20" t="s">
        <v>197</v>
      </c>
      <c r="N7" s="3"/>
      <c r="O7" s="20" t="s">
        <v>198</v>
      </c>
      <c r="P7" s="3"/>
      <c r="Q7" s="51" t="s">
        <v>199</v>
      </c>
      <c r="R7" s="51"/>
    </row>
    <row r="8" spans="1:18" ht="21.75" customHeight="1" x14ac:dyDescent="0.2">
      <c r="A8" s="5" t="s">
        <v>116</v>
      </c>
      <c r="C8" s="31">
        <v>7513</v>
      </c>
      <c r="D8" s="31"/>
      <c r="E8" s="31">
        <v>28986029529</v>
      </c>
      <c r="F8" s="31"/>
      <c r="G8" s="31">
        <v>65679161091</v>
      </c>
      <c r="H8" s="31"/>
      <c r="I8" s="31">
        <v>-36693131561</v>
      </c>
      <c r="J8" s="31"/>
      <c r="K8" s="31">
        <v>7513</v>
      </c>
      <c r="L8" s="31"/>
      <c r="M8" s="31">
        <v>28986029529</v>
      </c>
      <c r="N8" s="31"/>
      <c r="O8" s="31">
        <v>65679161091</v>
      </c>
      <c r="P8" s="31"/>
      <c r="Q8" s="31">
        <v>-36693131561</v>
      </c>
      <c r="R8" s="31"/>
    </row>
    <row r="9" spans="1:18" ht="21.75" customHeight="1" x14ac:dyDescent="0.2">
      <c r="A9" s="8" t="s">
        <v>19</v>
      </c>
      <c r="C9" s="31">
        <v>2539996</v>
      </c>
      <c r="D9" s="31"/>
      <c r="E9" s="31">
        <v>12504664945</v>
      </c>
      <c r="F9" s="31"/>
      <c r="G9" s="31">
        <v>15838543359</v>
      </c>
      <c r="H9" s="31"/>
      <c r="I9" s="31">
        <v>-3333878414</v>
      </c>
      <c r="J9" s="31"/>
      <c r="K9" s="31">
        <v>5000000</v>
      </c>
      <c r="L9" s="31"/>
      <c r="M9" s="31">
        <v>25198602456</v>
      </c>
      <c r="N9" s="31"/>
      <c r="O9" s="31">
        <v>31178284056</v>
      </c>
      <c r="P9" s="31"/>
      <c r="Q9" s="31">
        <v>-5979681600</v>
      </c>
      <c r="R9" s="31"/>
    </row>
    <row r="10" spans="1:18" ht="21.75" customHeight="1" x14ac:dyDescent="0.2">
      <c r="A10" s="8" t="s">
        <v>32</v>
      </c>
      <c r="C10" s="31">
        <v>4438627</v>
      </c>
      <c r="D10" s="31"/>
      <c r="E10" s="31">
        <v>8974449829</v>
      </c>
      <c r="F10" s="31"/>
      <c r="G10" s="31">
        <v>14173078732</v>
      </c>
      <c r="H10" s="31"/>
      <c r="I10" s="31">
        <v>-5198628903</v>
      </c>
      <c r="J10" s="31"/>
      <c r="K10" s="31">
        <v>6299579</v>
      </c>
      <c r="L10" s="31"/>
      <c r="M10" s="31">
        <v>15405171436</v>
      </c>
      <c r="N10" s="31"/>
      <c r="O10" s="31">
        <v>19743360452</v>
      </c>
      <c r="P10" s="31"/>
      <c r="Q10" s="31">
        <v>-4338189016</v>
      </c>
      <c r="R10" s="31"/>
    </row>
    <row r="11" spans="1:18" ht="21.75" customHeight="1" x14ac:dyDescent="0.2">
      <c r="A11" s="8" t="s">
        <v>44</v>
      </c>
      <c r="C11" s="31">
        <v>400000</v>
      </c>
      <c r="D11" s="31"/>
      <c r="E11" s="31">
        <v>7554120307</v>
      </c>
      <c r="F11" s="31"/>
      <c r="G11" s="31">
        <v>9715885975</v>
      </c>
      <c r="H11" s="31"/>
      <c r="I11" s="31">
        <v>-2161765668</v>
      </c>
      <c r="J11" s="31"/>
      <c r="K11" s="31">
        <v>400000</v>
      </c>
      <c r="L11" s="31"/>
      <c r="M11" s="31">
        <v>7554120307</v>
      </c>
      <c r="N11" s="31"/>
      <c r="O11" s="31">
        <v>9715885975</v>
      </c>
      <c r="P11" s="31"/>
      <c r="Q11" s="31">
        <v>-2161765668</v>
      </c>
      <c r="R11" s="31"/>
    </row>
    <row r="12" spans="1:18" ht="21.75" customHeight="1" x14ac:dyDescent="0.2">
      <c r="A12" s="8" t="s">
        <v>63</v>
      </c>
      <c r="C12" s="31">
        <v>300000</v>
      </c>
      <c r="D12" s="31"/>
      <c r="E12" s="31">
        <v>16116471885</v>
      </c>
      <c r="F12" s="31"/>
      <c r="G12" s="31">
        <v>15403139970</v>
      </c>
      <c r="H12" s="31"/>
      <c r="I12" s="31">
        <v>713331915</v>
      </c>
      <c r="J12" s="31"/>
      <c r="K12" s="31">
        <v>300000</v>
      </c>
      <c r="L12" s="31"/>
      <c r="M12" s="31">
        <v>16116471885</v>
      </c>
      <c r="N12" s="31"/>
      <c r="O12" s="31">
        <v>15403139970</v>
      </c>
      <c r="P12" s="31"/>
      <c r="Q12" s="31">
        <v>713331915</v>
      </c>
      <c r="R12" s="31"/>
    </row>
    <row r="13" spans="1:18" ht="21.75" customHeight="1" x14ac:dyDescent="0.2">
      <c r="A13" s="8" t="s">
        <v>24</v>
      </c>
      <c r="C13" s="31">
        <v>4000000</v>
      </c>
      <c r="D13" s="31"/>
      <c r="E13" s="31">
        <v>12493220450</v>
      </c>
      <c r="F13" s="31"/>
      <c r="G13" s="31">
        <v>13348296770</v>
      </c>
      <c r="H13" s="31"/>
      <c r="I13" s="31">
        <v>-855076320</v>
      </c>
      <c r="J13" s="31"/>
      <c r="K13" s="31">
        <v>10000000</v>
      </c>
      <c r="L13" s="31"/>
      <c r="M13" s="31">
        <v>33708235657</v>
      </c>
      <c r="N13" s="31"/>
      <c r="O13" s="31">
        <v>33370741938</v>
      </c>
      <c r="P13" s="31"/>
      <c r="Q13" s="31">
        <v>337493719</v>
      </c>
      <c r="R13" s="31"/>
    </row>
    <row r="14" spans="1:18" ht="21.75" customHeight="1" x14ac:dyDescent="0.2">
      <c r="A14" s="8" t="s">
        <v>26</v>
      </c>
      <c r="C14" s="31">
        <v>1650000</v>
      </c>
      <c r="D14" s="31"/>
      <c r="E14" s="31">
        <v>3923316691</v>
      </c>
      <c r="F14" s="31"/>
      <c r="G14" s="31">
        <v>4759309150</v>
      </c>
      <c r="H14" s="31"/>
      <c r="I14" s="31">
        <v>-835992459</v>
      </c>
      <c r="J14" s="31"/>
      <c r="K14" s="31">
        <v>1650000</v>
      </c>
      <c r="L14" s="31"/>
      <c r="M14" s="31">
        <v>3923316691</v>
      </c>
      <c r="N14" s="31"/>
      <c r="O14" s="31">
        <v>4759309150</v>
      </c>
      <c r="P14" s="31"/>
      <c r="Q14" s="31">
        <v>-835992459</v>
      </c>
      <c r="R14" s="31"/>
    </row>
    <row r="15" spans="1:18" ht="21.75" customHeight="1" x14ac:dyDescent="0.2">
      <c r="A15" s="8" t="s">
        <v>117</v>
      </c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200000</v>
      </c>
      <c r="L15" s="31"/>
      <c r="M15" s="31">
        <v>399011671</v>
      </c>
      <c r="N15" s="31"/>
      <c r="O15" s="31">
        <v>390153934</v>
      </c>
      <c r="P15" s="31"/>
      <c r="Q15" s="31">
        <v>8857737</v>
      </c>
      <c r="R15" s="31"/>
    </row>
    <row r="16" spans="1:18" ht="21.75" customHeight="1" x14ac:dyDescent="0.2">
      <c r="A16" s="8" t="s">
        <v>29</v>
      </c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4000000</v>
      </c>
      <c r="L16" s="31"/>
      <c r="M16" s="31">
        <v>21476879937</v>
      </c>
      <c r="N16" s="31"/>
      <c r="O16" s="31">
        <v>19411808400</v>
      </c>
      <c r="P16" s="31"/>
      <c r="Q16" s="31">
        <v>2065071537</v>
      </c>
      <c r="R16" s="31"/>
    </row>
    <row r="17" spans="1:18" ht="21.75" customHeight="1" x14ac:dyDescent="0.2">
      <c r="A17" s="8" t="s">
        <v>118</v>
      </c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4000000</v>
      </c>
      <c r="L17" s="31"/>
      <c r="M17" s="31">
        <v>14504687115</v>
      </c>
      <c r="N17" s="31"/>
      <c r="O17" s="31">
        <v>15194258176</v>
      </c>
      <c r="P17" s="31"/>
      <c r="Q17" s="31">
        <v>-689571061</v>
      </c>
      <c r="R17" s="31"/>
    </row>
    <row r="18" spans="1:18" ht="21.75" customHeight="1" x14ac:dyDescent="0.2">
      <c r="A18" s="8" t="s">
        <v>59</v>
      </c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>
        <v>8676923</v>
      </c>
      <c r="L18" s="31"/>
      <c r="M18" s="31">
        <v>67038327189</v>
      </c>
      <c r="N18" s="31"/>
      <c r="O18" s="31">
        <v>58327445645</v>
      </c>
      <c r="P18" s="31"/>
      <c r="Q18" s="31">
        <v>8710881544</v>
      </c>
      <c r="R18" s="31"/>
    </row>
    <row r="19" spans="1:18" ht="21.75" customHeight="1" x14ac:dyDescent="0.2">
      <c r="A19" s="8" t="s">
        <v>119</v>
      </c>
      <c r="C19" s="31">
        <v>0</v>
      </c>
      <c r="D19" s="31"/>
      <c r="E19" s="31">
        <v>0</v>
      </c>
      <c r="F19" s="31"/>
      <c r="G19" s="31">
        <v>0</v>
      </c>
      <c r="H19" s="31"/>
      <c r="I19" s="31">
        <v>0</v>
      </c>
      <c r="J19" s="31"/>
      <c r="K19" s="31">
        <v>2545614</v>
      </c>
      <c r="L19" s="31"/>
      <c r="M19" s="31">
        <v>18816242912</v>
      </c>
      <c r="N19" s="31"/>
      <c r="O19" s="31">
        <v>18573632159</v>
      </c>
      <c r="P19" s="31"/>
      <c r="Q19" s="31">
        <v>242610753</v>
      </c>
      <c r="R19" s="31"/>
    </row>
    <row r="20" spans="1:18" ht="21.75" customHeight="1" x14ac:dyDescent="0.2">
      <c r="A20" s="8" t="s">
        <v>120</v>
      </c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>
        <v>490000</v>
      </c>
      <c r="L20" s="31"/>
      <c r="M20" s="31">
        <v>4187407794</v>
      </c>
      <c r="N20" s="31"/>
      <c r="O20" s="31">
        <v>4549369230</v>
      </c>
      <c r="P20" s="31"/>
      <c r="Q20" s="31">
        <v>-361961436</v>
      </c>
      <c r="R20" s="31"/>
    </row>
    <row r="21" spans="1:18" ht="21.75" customHeight="1" x14ac:dyDescent="0.2">
      <c r="A21" s="8" t="s">
        <v>38</v>
      </c>
      <c r="C21" s="31">
        <v>0</v>
      </c>
      <c r="D21" s="31"/>
      <c r="E21" s="31">
        <v>0</v>
      </c>
      <c r="F21" s="31"/>
      <c r="G21" s="31">
        <v>0</v>
      </c>
      <c r="H21" s="31"/>
      <c r="I21" s="31">
        <v>0</v>
      </c>
      <c r="J21" s="31"/>
      <c r="K21" s="31">
        <v>500000</v>
      </c>
      <c r="L21" s="31"/>
      <c r="M21" s="31">
        <v>4622332528</v>
      </c>
      <c r="N21" s="31"/>
      <c r="O21" s="31">
        <v>5361280757</v>
      </c>
      <c r="P21" s="31"/>
      <c r="Q21" s="31">
        <v>-738948229</v>
      </c>
      <c r="R21" s="31"/>
    </row>
    <row r="22" spans="1:18" ht="21.75" customHeight="1" x14ac:dyDescent="0.2">
      <c r="A22" s="8" t="s">
        <v>46</v>
      </c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>
        <v>4000000</v>
      </c>
      <c r="L22" s="31"/>
      <c r="M22" s="31">
        <v>9403713053</v>
      </c>
      <c r="N22" s="31"/>
      <c r="O22" s="31">
        <v>9406070942</v>
      </c>
      <c r="P22" s="31"/>
      <c r="Q22" s="31">
        <v>-2357889</v>
      </c>
      <c r="R22" s="31"/>
    </row>
    <row r="23" spans="1:18" ht="21.75" customHeight="1" x14ac:dyDescent="0.2">
      <c r="A23" s="8" t="s">
        <v>121</v>
      </c>
      <c r="C23" s="31">
        <v>0</v>
      </c>
      <c r="D23" s="31"/>
      <c r="E23" s="31">
        <v>0</v>
      </c>
      <c r="F23" s="31"/>
      <c r="G23" s="31">
        <v>0</v>
      </c>
      <c r="H23" s="31"/>
      <c r="I23" s="31">
        <v>0</v>
      </c>
      <c r="J23" s="31"/>
      <c r="K23" s="31">
        <v>622796</v>
      </c>
      <c r="L23" s="31"/>
      <c r="M23" s="31">
        <v>42063244547</v>
      </c>
      <c r="N23" s="31"/>
      <c r="O23" s="31">
        <v>38971738401</v>
      </c>
      <c r="P23" s="31"/>
      <c r="Q23" s="31">
        <v>3091506146</v>
      </c>
      <c r="R23" s="31"/>
    </row>
    <row r="24" spans="1:18" ht="21.75" customHeight="1" x14ac:dyDescent="0.2">
      <c r="A24" s="8" t="s">
        <v>122</v>
      </c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31"/>
      <c r="K24" s="31">
        <v>400000</v>
      </c>
      <c r="L24" s="31"/>
      <c r="M24" s="31">
        <v>261633961</v>
      </c>
      <c r="N24" s="31"/>
      <c r="O24" s="31">
        <v>251433108</v>
      </c>
      <c r="P24" s="31"/>
      <c r="Q24" s="31">
        <v>10200853</v>
      </c>
      <c r="R24" s="31"/>
    </row>
    <row r="25" spans="1:18" ht="21.75" customHeight="1" x14ac:dyDescent="0.2">
      <c r="A25" s="8" t="s">
        <v>35</v>
      </c>
      <c r="C25" s="31">
        <v>0</v>
      </c>
      <c r="D25" s="31"/>
      <c r="E25" s="31">
        <v>0</v>
      </c>
      <c r="F25" s="31"/>
      <c r="G25" s="31">
        <v>0</v>
      </c>
      <c r="H25" s="31"/>
      <c r="I25" s="31">
        <v>0</v>
      </c>
      <c r="J25" s="31"/>
      <c r="K25" s="31">
        <v>800000</v>
      </c>
      <c r="L25" s="31"/>
      <c r="M25" s="31">
        <v>24318443248</v>
      </c>
      <c r="N25" s="31"/>
      <c r="O25" s="31">
        <v>22080913609</v>
      </c>
      <c r="P25" s="31"/>
      <c r="Q25" s="31">
        <v>2237529639</v>
      </c>
      <c r="R25" s="31"/>
    </row>
    <row r="26" spans="1:18" ht="21.75" customHeight="1" x14ac:dyDescent="0.2">
      <c r="A26" s="8" t="s">
        <v>123</v>
      </c>
      <c r="C26" s="31">
        <v>0</v>
      </c>
      <c r="D26" s="31"/>
      <c r="E26" s="31">
        <v>0</v>
      </c>
      <c r="F26" s="31"/>
      <c r="G26" s="31">
        <v>0</v>
      </c>
      <c r="H26" s="31"/>
      <c r="I26" s="31">
        <v>0</v>
      </c>
      <c r="J26" s="31"/>
      <c r="K26" s="31">
        <v>400000</v>
      </c>
      <c r="L26" s="31"/>
      <c r="M26" s="31">
        <v>14202405296</v>
      </c>
      <c r="N26" s="31"/>
      <c r="O26" s="31">
        <v>14457404012</v>
      </c>
      <c r="P26" s="31"/>
      <c r="Q26" s="31">
        <v>-254998716</v>
      </c>
      <c r="R26" s="31"/>
    </row>
    <row r="27" spans="1:18" ht="21.75" customHeight="1" x14ac:dyDescent="0.2">
      <c r="A27" s="8" t="s">
        <v>53</v>
      </c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31"/>
      <c r="K27" s="31">
        <v>200000</v>
      </c>
      <c r="L27" s="31"/>
      <c r="M27" s="31">
        <v>12260849516</v>
      </c>
      <c r="N27" s="31"/>
      <c r="O27" s="31">
        <v>11317873424</v>
      </c>
      <c r="P27" s="31"/>
      <c r="Q27" s="31">
        <v>942976092</v>
      </c>
      <c r="R27" s="31"/>
    </row>
    <row r="28" spans="1:18" ht="21.75" customHeight="1" x14ac:dyDescent="0.2">
      <c r="A28" s="8" t="s">
        <v>34</v>
      </c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31"/>
      <c r="K28" s="31">
        <v>24000000</v>
      </c>
      <c r="L28" s="31"/>
      <c r="M28" s="31">
        <v>38628982860</v>
      </c>
      <c r="N28" s="31"/>
      <c r="O28" s="31">
        <v>32629719805</v>
      </c>
      <c r="P28" s="31"/>
      <c r="Q28" s="31">
        <v>5999263055</v>
      </c>
      <c r="R28" s="31"/>
    </row>
    <row r="29" spans="1:18" ht="21.75" customHeight="1" x14ac:dyDescent="0.2">
      <c r="A29" s="8" t="s">
        <v>124</v>
      </c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31"/>
      <c r="K29" s="31">
        <v>660000</v>
      </c>
      <c r="L29" s="31"/>
      <c r="M29" s="31">
        <v>7550424323</v>
      </c>
      <c r="N29" s="31"/>
      <c r="O29" s="31">
        <v>7945044030</v>
      </c>
      <c r="P29" s="31"/>
      <c r="Q29" s="31">
        <v>-394619707</v>
      </c>
      <c r="R29" s="31"/>
    </row>
    <row r="30" spans="1:18" ht="21.75" customHeight="1" x14ac:dyDescent="0.2">
      <c r="A30" s="8" t="s">
        <v>125</v>
      </c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31"/>
      <c r="K30" s="31">
        <v>1200000</v>
      </c>
      <c r="L30" s="31"/>
      <c r="M30" s="31">
        <v>1460496044</v>
      </c>
      <c r="N30" s="31"/>
      <c r="O30" s="31">
        <v>1475567820</v>
      </c>
      <c r="P30" s="31"/>
      <c r="Q30" s="31">
        <v>-15071776</v>
      </c>
      <c r="R30" s="31"/>
    </row>
    <row r="31" spans="1:18" ht="21.75" customHeight="1" x14ac:dyDescent="0.2">
      <c r="A31" s="8" t="s">
        <v>126</v>
      </c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31"/>
      <c r="K31" s="31">
        <v>1900000</v>
      </c>
      <c r="L31" s="31"/>
      <c r="M31" s="31">
        <v>27872168065</v>
      </c>
      <c r="N31" s="31"/>
      <c r="O31" s="31">
        <v>28448375385</v>
      </c>
      <c r="P31" s="31"/>
      <c r="Q31" s="31">
        <v>-576207320</v>
      </c>
      <c r="R31" s="31"/>
    </row>
    <row r="32" spans="1:18" ht="21.75" customHeight="1" x14ac:dyDescent="0.2">
      <c r="A32" s="8" t="s">
        <v>127</v>
      </c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31"/>
      <c r="K32" s="31">
        <v>4240000</v>
      </c>
      <c r="L32" s="31"/>
      <c r="M32" s="31">
        <v>18616050399</v>
      </c>
      <c r="N32" s="31"/>
      <c r="O32" s="31">
        <v>12921749199</v>
      </c>
      <c r="P32" s="31"/>
      <c r="Q32" s="31">
        <v>5694301200</v>
      </c>
      <c r="R32" s="31"/>
    </row>
    <row r="33" spans="1:18" ht="21.75" customHeight="1" x14ac:dyDescent="0.2">
      <c r="A33" s="8" t="s">
        <v>128</v>
      </c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31"/>
      <c r="K33" s="31">
        <v>2600000</v>
      </c>
      <c r="L33" s="31"/>
      <c r="M33" s="31">
        <v>3046487497</v>
      </c>
      <c r="N33" s="31"/>
      <c r="O33" s="31">
        <v>2998054800</v>
      </c>
      <c r="P33" s="31"/>
      <c r="Q33" s="31">
        <v>48432697</v>
      </c>
      <c r="R33" s="31"/>
    </row>
    <row r="34" spans="1:18" ht="21.75" customHeight="1" x14ac:dyDescent="0.2">
      <c r="A34" s="8" t="s">
        <v>31</v>
      </c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31"/>
      <c r="K34" s="31">
        <v>2100000</v>
      </c>
      <c r="L34" s="31"/>
      <c r="M34" s="31">
        <v>41406754783</v>
      </c>
      <c r="N34" s="31"/>
      <c r="O34" s="31">
        <v>38980626586</v>
      </c>
      <c r="P34" s="31"/>
      <c r="Q34" s="31">
        <v>2426128197</v>
      </c>
      <c r="R34" s="31"/>
    </row>
    <row r="35" spans="1:18" ht="21.75" customHeight="1" x14ac:dyDescent="0.2">
      <c r="A35" s="8" t="s">
        <v>40</v>
      </c>
      <c r="C35" s="31">
        <v>0</v>
      </c>
      <c r="D35" s="31"/>
      <c r="E35" s="31">
        <v>0</v>
      </c>
      <c r="F35" s="31"/>
      <c r="G35" s="31">
        <v>0</v>
      </c>
      <c r="H35" s="31"/>
      <c r="I35" s="31">
        <v>0</v>
      </c>
      <c r="J35" s="31"/>
      <c r="K35" s="31">
        <v>300000</v>
      </c>
      <c r="L35" s="31"/>
      <c r="M35" s="31">
        <v>20512252435</v>
      </c>
      <c r="N35" s="31"/>
      <c r="O35" s="31">
        <v>16368105296</v>
      </c>
      <c r="P35" s="31"/>
      <c r="Q35" s="31">
        <v>4144147139</v>
      </c>
      <c r="R35" s="31"/>
    </row>
    <row r="36" spans="1:18" ht="21.75" customHeight="1" x14ac:dyDescent="0.2">
      <c r="A36" s="8" t="s">
        <v>129</v>
      </c>
      <c r="C36" s="31">
        <v>0</v>
      </c>
      <c r="D36" s="31"/>
      <c r="E36" s="31">
        <v>0</v>
      </c>
      <c r="F36" s="31"/>
      <c r="G36" s="31">
        <v>0</v>
      </c>
      <c r="H36" s="31"/>
      <c r="I36" s="31">
        <v>0</v>
      </c>
      <c r="J36" s="31"/>
      <c r="K36" s="31">
        <v>1500000</v>
      </c>
      <c r="L36" s="31"/>
      <c r="M36" s="31">
        <v>1637051308</v>
      </c>
      <c r="N36" s="31"/>
      <c r="O36" s="31">
        <v>1638691425</v>
      </c>
      <c r="P36" s="31"/>
      <c r="Q36" s="31">
        <v>-1640117</v>
      </c>
      <c r="R36" s="31"/>
    </row>
    <row r="37" spans="1:18" ht="21.75" customHeight="1" x14ac:dyDescent="0.2">
      <c r="A37" s="8" t="s">
        <v>130</v>
      </c>
      <c r="C37" s="31">
        <v>0</v>
      </c>
      <c r="D37" s="31"/>
      <c r="E37" s="31">
        <v>0</v>
      </c>
      <c r="F37" s="31"/>
      <c r="G37" s="31">
        <v>0</v>
      </c>
      <c r="H37" s="31"/>
      <c r="I37" s="31">
        <v>0</v>
      </c>
      <c r="J37" s="31"/>
      <c r="K37" s="31">
        <v>2600000</v>
      </c>
      <c r="L37" s="31"/>
      <c r="M37" s="31">
        <v>12960891562</v>
      </c>
      <c r="N37" s="31"/>
      <c r="O37" s="31">
        <v>13067874010</v>
      </c>
      <c r="P37" s="31"/>
      <c r="Q37" s="31">
        <v>-106982448</v>
      </c>
      <c r="R37" s="31"/>
    </row>
    <row r="38" spans="1:18" ht="21.75" customHeight="1" x14ac:dyDescent="0.2">
      <c r="A38" s="8" t="s">
        <v>54</v>
      </c>
      <c r="C38" s="31">
        <v>0</v>
      </c>
      <c r="D38" s="31"/>
      <c r="E38" s="31">
        <v>0</v>
      </c>
      <c r="F38" s="31"/>
      <c r="G38" s="31">
        <v>0</v>
      </c>
      <c r="H38" s="31"/>
      <c r="I38" s="31">
        <v>0</v>
      </c>
      <c r="J38" s="31"/>
      <c r="K38" s="31">
        <v>5800000</v>
      </c>
      <c r="L38" s="31"/>
      <c r="M38" s="31">
        <v>31407606356</v>
      </c>
      <c r="N38" s="31"/>
      <c r="O38" s="31">
        <v>28650024370</v>
      </c>
      <c r="P38" s="31"/>
      <c r="Q38" s="31">
        <v>2757581986</v>
      </c>
      <c r="R38" s="31"/>
    </row>
    <row r="39" spans="1:18" ht="21.75" customHeight="1" x14ac:dyDescent="0.2">
      <c r="A39" s="8" t="s">
        <v>131</v>
      </c>
      <c r="C39" s="31">
        <v>0</v>
      </c>
      <c r="D39" s="31"/>
      <c r="E39" s="31">
        <v>0</v>
      </c>
      <c r="F39" s="31"/>
      <c r="G39" s="31">
        <v>0</v>
      </c>
      <c r="H39" s="31"/>
      <c r="I39" s="31">
        <v>0</v>
      </c>
      <c r="J39" s="31"/>
      <c r="K39" s="31">
        <v>400000</v>
      </c>
      <c r="L39" s="31"/>
      <c r="M39" s="31">
        <v>3848888581</v>
      </c>
      <c r="N39" s="31"/>
      <c r="O39" s="31">
        <v>3856914000</v>
      </c>
      <c r="P39" s="31"/>
      <c r="Q39" s="31">
        <v>-8025419</v>
      </c>
      <c r="R39" s="31"/>
    </row>
    <row r="40" spans="1:18" ht="21.75" customHeight="1" x14ac:dyDescent="0.2">
      <c r="A40" s="8" t="s">
        <v>64</v>
      </c>
      <c r="C40" s="31">
        <v>0</v>
      </c>
      <c r="D40" s="31"/>
      <c r="E40" s="31">
        <v>0</v>
      </c>
      <c r="F40" s="31"/>
      <c r="G40" s="31">
        <v>0</v>
      </c>
      <c r="H40" s="31"/>
      <c r="I40" s="31">
        <v>0</v>
      </c>
      <c r="J40" s="31"/>
      <c r="K40" s="31">
        <v>2000000</v>
      </c>
      <c r="L40" s="31"/>
      <c r="M40" s="31">
        <v>7779135910</v>
      </c>
      <c r="N40" s="31"/>
      <c r="O40" s="31">
        <v>7810520218</v>
      </c>
      <c r="P40" s="31"/>
      <c r="Q40" s="31">
        <v>-31384308</v>
      </c>
      <c r="R40" s="31"/>
    </row>
    <row r="41" spans="1:18" ht="21.75" customHeight="1" x14ac:dyDescent="0.2">
      <c r="A41" s="8" t="s">
        <v>132</v>
      </c>
      <c r="C41" s="31">
        <v>0</v>
      </c>
      <c r="D41" s="31"/>
      <c r="E41" s="31">
        <v>0</v>
      </c>
      <c r="F41" s="31"/>
      <c r="G41" s="31">
        <v>0</v>
      </c>
      <c r="H41" s="31"/>
      <c r="I41" s="31">
        <v>0</v>
      </c>
      <c r="J41" s="31"/>
      <c r="K41" s="31">
        <v>622753</v>
      </c>
      <c r="L41" s="31"/>
      <c r="M41" s="31">
        <v>32778571585</v>
      </c>
      <c r="N41" s="31"/>
      <c r="O41" s="31">
        <v>23735227013</v>
      </c>
      <c r="P41" s="31"/>
      <c r="Q41" s="31">
        <v>9043344572</v>
      </c>
      <c r="R41" s="31"/>
    </row>
    <row r="42" spans="1:18" ht="21.75" customHeight="1" x14ac:dyDescent="0.2">
      <c r="A42" s="8" t="s">
        <v>28</v>
      </c>
      <c r="C42" s="31">
        <v>0</v>
      </c>
      <c r="D42" s="31"/>
      <c r="E42" s="31">
        <v>0</v>
      </c>
      <c r="F42" s="31"/>
      <c r="G42" s="31">
        <v>0</v>
      </c>
      <c r="H42" s="31"/>
      <c r="I42" s="31">
        <v>0</v>
      </c>
      <c r="J42" s="31"/>
      <c r="K42" s="31">
        <v>252837</v>
      </c>
      <c r="L42" s="31"/>
      <c r="M42" s="31">
        <v>23948808548</v>
      </c>
      <c r="N42" s="31"/>
      <c r="O42" s="31">
        <v>25736460261</v>
      </c>
      <c r="P42" s="31"/>
      <c r="Q42" s="31">
        <v>-1787651713</v>
      </c>
      <c r="R42" s="31"/>
    </row>
    <row r="43" spans="1:18" ht="21.75" customHeight="1" x14ac:dyDescent="0.2">
      <c r="A43" s="8" t="s">
        <v>41</v>
      </c>
      <c r="C43" s="31">
        <v>0</v>
      </c>
      <c r="D43" s="31"/>
      <c r="E43" s="31">
        <v>0</v>
      </c>
      <c r="F43" s="31"/>
      <c r="G43" s="31">
        <v>0</v>
      </c>
      <c r="H43" s="31"/>
      <c r="I43" s="31">
        <v>0</v>
      </c>
      <c r="J43" s="31"/>
      <c r="K43" s="31">
        <v>1</v>
      </c>
      <c r="L43" s="31"/>
      <c r="M43" s="31">
        <v>1</v>
      </c>
      <c r="N43" s="31"/>
      <c r="O43" s="31">
        <v>19289</v>
      </c>
      <c r="P43" s="31"/>
      <c r="Q43" s="31">
        <v>-19288</v>
      </c>
      <c r="R43" s="31"/>
    </row>
    <row r="44" spans="1:18" ht="21.75" customHeight="1" x14ac:dyDescent="0.2">
      <c r="A44" s="8" t="s">
        <v>133</v>
      </c>
      <c r="C44" s="31">
        <v>0</v>
      </c>
      <c r="D44" s="31"/>
      <c r="E44" s="31">
        <v>0</v>
      </c>
      <c r="F44" s="31"/>
      <c r="G44" s="31">
        <v>0</v>
      </c>
      <c r="H44" s="31"/>
      <c r="I44" s="31">
        <v>0</v>
      </c>
      <c r="J44" s="31"/>
      <c r="K44" s="31">
        <v>494239</v>
      </c>
      <c r="L44" s="31"/>
      <c r="M44" s="31">
        <v>9235545493</v>
      </c>
      <c r="N44" s="31"/>
      <c r="O44" s="31">
        <v>9221668677</v>
      </c>
      <c r="P44" s="31"/>
      <c r="Q44" s="31">
        <v>13876816</v>
      </c>
      <c r="R44" s="31"/>
    </row>
    <row r="45" spans="1:18" ht="21.75" customHeight="1" x14ac:dyDescent="0.2">
      <c r="A45" s="8" t="s">
        <v>134</v>
      </c>
      <c r="C45" s="31">
        <v>0</v>
      </c>
      <c r="D45" s="31"/>
      <c r="E45" s="31">
        <v>0</v>
      </c>
      <c r="F45" s="31"/>
      <c r="G45" s="31">
        <v>0</v>
      </c>
      <c r="H45" s="31"/>
      <c r="I45" s="31">
        <v>0</v>
      </c>
      <c r="J45" s="31"/>
      <c r="K45" s="31">
        <v>1000000</v>
      </c>
      <c r="L45" s="31"/>
      <c r="M45" s="31">
        <v>4960309526</v>
      </c>
      <c r="N45" s="31"/>
      <c r="O45" s="31">
        <v>5119357500</v>
      </c>
      <c r="P45" s="31"/>
      <c r="Q45" s="31">
        <v>-159047974</v>
      </c>
      <c r="R45" s="31"/>
    </row>
    <row r="46" spans="1:18" ht="21.75" customHeight="1" x14ac:dyDescent="0.2">
      <c r="A46" s="8" t="s">
        <v>135</v>
      </c>
      <c r="C46" s="31">
        <v>0</v>
      </c>
      <c r="D46" s="31"/>
      <c r="E46" s="31">
        <v>0</v>
      </c>
      <c r="F46" s="31"/>
      <c r="G46" s="31">
        <v>0</v>
      </c>
      <c r="H46" s="31"/>
      <c r="I46" s="31">
        <v>0</v>
      </c>
      <c r="J46" s="31"/>
      <c r="K46" s="31">
        <v>60000000</v>
      </c>
      <c r="L46" s="31"/>
      <c r="M46" s="31">
        <v>41775150933</v>
      </c>
      <c r="N46" s="31"/>
      <c r="O46" s="31">
        <v>36665593504</v>
      </c>
      <c r="P46" s="31"/>
      <c r="Q46" s="31">
        <v>5109557429</v>
      </c>
      <c r="R46" s="31"/>
    </row>
    <row r="47" spans="1:18" ht="21.75" customHeight="1" x14ac:dyDescent="0.2">
      <c r="A47" s="8" t="s">
        <v>136</v>
      </c>
      <c r="C47" s="31">
        <v>0</v>
      </c>
      <c r="D47" s="31"/>
      <c r="E47" s="31">
        <v>0</v>
      </c>
      <c r="F47" s="31"/>
      <c r="G47" s="31">
        <v>0</v>
      </c>
      <c r="H47" s="31"/>
      <c r="I47" s="31">
        <v>0</v>
      </c>
      <c r="J47" s="31"/>
      <c r="K47" s="31">
        <v>10000001</v>
      </c>
      <c r="L47" s="31"/>
      <c r="M47" s="31">
        <v>26063991124</v>
      </c>
      <c r="N47" s="31"/>
      <c r="O47" s="31">
        <v>24192282222</v>
      </c>
      <c r="P47" s="31"/>
      <c r="Q47" s="31">
        <v>1871708902</v>
      </c>
      <c r="R47" s="31"/>
    </row>
    <row r="48" spans="1:18" ht="21.75" customHeight="1" x14ac:dyDescent="0.2">
      <c r="A48" s="8" t="s">
        <v>137</v>
      </c>
      <c r="C48" s="31">
        <v>0</v>
      </c>
      <c r="D48" s="31"/>
      <c r="E48" s="31">
        <v>0</v>
      </c>
      <c r="F48" s="31"/>
      <c r="G48" s="31">
        <v>0</v>
      </c>
      <c r="H48" s="31"/>
      <c r="I48" s="31">
        <v>0</v>
      </c>
      <c r="J48" s="31"/>
      <c r="K48" s="31">
        <v>4000000</v>
      </c>
      <c r="L48" s="31"/>
      <c r="M48" s="31">
        <v>5734695330</v>
      </c>
      <c r="N48" s="31"/>
      <c r="O48" s="31">
        <v>6074560355</v>
      </c>
      <c r="P48" s="31"/>
      <c r="Q48" s="31">
        <v>-339865025</v>
      </c>
      <c r="R48" s="31"/>
    </row>
    <row r="49" spans="1:18" ht="21.75" customHeight="1" x14ac:dyDescent="0.2">
      <c r="A49" s="8" t="s">
        <v>43</v>
      </c>
      <c r="C49" s="31">
        <v>0</v>
      </c>
      <c r="D49" s="31"/>
      <c r="E49" s="31">
        <v>0</v>
      </c>
      <c r="F49" s="31"/>
      <c r="G49" s="31">
        <v>0</v>
      </c>
      <c r="H49" s="31"/>
      <c r="I49" s="31">
        <v>0</v>
      </c>
      <c r="J49" s="31"/>
      <c r="K49" s="31">
        <v>2200000</v>
      </c>
      <c r="L49" s="31"/>
      <c r="M49" s="31">
        <v>20623638583</v>
      </c>
      <c r="N49" s="31"/>
      <c r="O49" s="31">
        <v>22248821988</v>
      </c>
      <c r="P49" s="31"/>
      <c r="Q49" s="31">
        <v>-1625183405</v>
      </c>
      <c r="R49" s="31"/>
    </row>
    <row r="50" spans="1:18" ht="21.75" customHeight="1" x14ac:dyDescent="0.2">
      <c r="A50" s="8" t="s">
        <v>138</v>
      </c>
      <c r="C50" s="31">
        <v>0</v>
      </c>
      <c r="D50" s="31"/>
      <c r="E50" s="31">
        <v>0</v>
      </c>
      <c r="F50" s="31"/>
      <c r="G50" s="31">
        <v>0</v>
      </c>
      <c r="H50" s="31"/>
      <c r="I50" s="31">
        <v>0</v>
      </c>
      <c r="J50" s="31"/>
      <c r="K50" s="31">
        <v>249999</v>
      </c>
      <c r="L50" s="31"/>
      <c r="M50" s="31">
        <v>1885419800</v>
      </c>
      <c r="N50" s="31"/>
      <c r="O50" s="31">
        <v>2099922225</v>
      </c>
      <c r="P50" s="31"/>
      <c r="Q50" s="31">
        <v>-214502425</v>
      </c>
      <c r="R50" s="31"/>
    </row>
    <row r="51" spans="1:18" ht="21.75" customHeight="1" x14ac:dyDescent="0.2">
      <c r="A51" s="8" t="s">
        <v>139</v>
      </c>
      <c r="C51" s="31">
        <v>0</v>
      </c>
      <c r="D51" s="31"/>
      <c r="E51" s="31">
        <v>0</v>
      </c>
      <c r="F51" s="31"/>
      <c r="G51" s="31">
        <v>0</v>
      </c>
      <c r="H51" s="31"/>
      <c r="I51" s="31">
        <v>0</v>
      </c>
      <c r="J51" s="31"/>
      <c r="K51" s="31">
        <v>2700000</v>
      </c>
      <c r="L51" s="31"/>
      <c r="M51" s="31">
        <v>22798639818</v>
      </c>
      <c r="N51" s="31"/>
      <c r="O51" s="31">
        <v>23806503450</v>
      </c>
      <c r="P51" s="31"/>
      <c r="Q51" s="31">
        <v>-1007863632</v>
      </c>
      <c r="R51" s="31"/>
    </row>
    <row r="52" spans="1:18" ht="21.75" customHeight="1" x14ac:dyDescent="0.2">
      <c r="A52" s="8" t="s">
        <v>140</v>
      </c>
      <c r="C52" s="31">
        <v>0</v>
      </c>
      <c r="D52" s="31"/>
      <c r="E52" s="31">
        <v>0</v>
      </c>
      <c r="F52" s="31"/>
      <c r="G52" s="31">
        <v>0</v>
      </c>
      <c r="H52" s="31"/>
      <c r="I52" s="31">
        <v>0</v>
      </c>
      <c r="J52" s="31"/>
      <c r="K52" s="31">
        <v>1200000</v>
      </c>
      <c r="L52" s="31"/>
      <c r="M52" s="31">
        <v>28940441170</v>
      </c>
      <c r="N52" s="31"/>
      <c r="O52" s="31">
        <v>29079148149</v>
      </c>
      <c r="P52" s="31"/>
      <c r="Q52" s="31">
        <v>-138706979</v>
      </c>
      <c r="R52" s="31"/>
    </row>
    <row r="53" spans="1:18" ht="21.75" customHeight="1" x14ac:dyDescent="0.2">
      <c r="A53" s="8" t="s">
        <v>57</v>
      </c>
      <c r="C53" s="31">
        <v>0</v>
      </c>
      <c r="D53" s="31"/>
      <c r="E53" s="31">
        <v>0</v>
      </c>
      <c r="F53" s="31"/>
      <c r="G53" s="31">
        <v>0</v>
      </c>
      <c r="H53" s="31"/>
      <c r="I53" s="31">
        <v>0</v>
      </c>
      <c r="J53" s="31"/>
      <c r="K53" s="31">
        <v>3104001</v>
      </c>
      <c r="L53" s="31"/>
      <c r="M53" s="31">
        <v>14677175434</v>
      </c>
      <c r="N53" s="31"/>
      <c r="O53" s="31">
        <v>11282295504</v>
      </c>
      <c r="P53" s="31"/>
      <c r="Q53" s="31">
        <v>3394879930</v>
      </c>
      <c r="R53" s="31"/>
    </row>
    <row r="54" spans="1:18" ht="21.75" customHeight="1" x14ac:dyDescent="0.2">
      <c r="A54" s="8" t="s">
        <v>48</v>
      </c>
      <c r="C54" s="31">
        <v>0</v>
      </c>
      <c r="D54" s="31"/>
      <c r="E54" s="31">
        <v>0</v>
      </c>
      <c r="F54" s="31"/>
      <c r="G54" s="31">
        <v>0</v>
      </c>
      <c r="H54" s="31"/>
      <c r="I54" s="31">
        <v>0</v>
      </c>
      <c r="J54" s="31"/>
      <c r="K54" s="31">
        <v>4823988</v>
      </c>
      <c r="L54" s="31"/>
      <c r="M54" s="31">
        <v>31214008039</v>
      </c>
      <c r="N54" s="31"/>
      <c r="O54" s="31">
        <v>33777096076</v>
      </c>
      <c r="P54" s="31"/>
      <c r="Q54" s="31">
        <v>-2563088037</v>
      </c>
      <c r="R54" s="31"/>
    </row>
    <row r="55" spans="1:18" ht="21.75" customHeight="1" x14ac:dyDescent="0.2">
      <c r="A55" s="8" t="s">
        <v>27</v>
      </c>
      <c r="C55" s="31">
        <v>0</v>
      </c>
      <c r="D55" s="31"/>
      <c r="E55" s="31">
        <v>0</v>
      </c>
      <c r="F55" s="31"/>
      <c r="G55" s="31">
        <v>0</v>
      </c>
      <c r="H55" s="31"/>
      <c r="I55" s="31">
        <v>0</v>
      </c>
      <c r="J55" s="31"/>
      <c r="K55" s="31">
        <v>450000</v>
      </c>
      <c r="L55" s="31"/>
      <c r="M55" s="31">
        <v>2483971911</v>
      </c>
      <c r="N55" s="31"/>
      <c r="O55" s="31">
        <v>2745315888</v>
      </c>
      <c r="P55" s="31"/>
      <c r="Q55" s="31">
        <v>-261343977</v>
      </c>
      <c r="R55" s="31"/>
    </row>
    <row r="56" spans="1:18" ht="21.75" customHeight="1" x14ac:dyDescent="0.2">
      <c r="A56" s="8" t="s">
        <v>141</v>
      </c>
      <c r="C56" s="31">
        <v>0</v>
      </c>
      <c r="D56" s="31"/>
      <c r="E56" s="31">
        <v>0</v>
      </c>
      <c r="F56" s="31"/>
      <c r="G56" s="31">
        <v>0</v>
      </c>
      <c r="H56" s="31"/>
      <c r="I56" s="31">
        <v>0</v>
      </c>
      <c r="J56" s="31"/>
      <c r="K56" s="31">
        <v>1000000</v>
      </c>
      <c r="L56" s="31"/>
      <c r="M56" s="31">
        <v>6353967616</v>
      </c>
      <c r="N56" s="31"/>
      <c r="O56" s="31">
        <v>5338048500</v>
      </c>
      <c r="P56" s="31"/>
      <c r="Q56" s="31">
        <v>1015919116</v>
      </c>
      <c r="R56" s="31"/>
    </row>
    <row r="57" spans="1:18" ht="21.75" customHeight="1" x14ac:dyDescent="0.2">
      <c r="A57" s="8" t="s">
        <v>52</v>
      </c>
      <c r="C57" s="31">
        <v>0</v>
      </c>
      <c r="D57" s="31"/>
      <c r="E57" s="31">
        <v>0</v>
      </c>
      <c r="F57" s="31"/>
      <c r="G57" s="31">
        <v>0</v>
      </c>
      <c r="H57" s="31"/>
      <c r="I57" s="31">
        <v>0</v>
      </c>
      <c r="J57" s="31"/>
      <c r="K57" s="31">
        <v>10000000</v>
      </c>
      <c r="L57" s="31"/>
      <c r="M57" s="31">
        <v>14434003649</v>
      </c>
      <c r="N57" s="31"/>
      <c r="O57" s="31">
        <v>13092679600</v>
      </c>
      <c r="P57" s="31"/>
      <c r="Q57" s="31">
        <v>1341324049</v>
      </c>
      <c r="R57" s="31"/>
    </row>
    <row r="58" spans="1:18" ht="21.75" customHeight="1" x14ac:dyDescent="0.2">
      <c r="A58" s="8" t="s">
        <v>142</v>
      </c>
      <c r="C58" s="31">
        <v>0</v>
      </c>
      <c r="D58" s="31"/>
      <c r="E58" s="31">
        <v>0</v>
      </c>
      <c r="F58" s="31"/>
      <c r="G58" s="31">
        <v>0</v>
      </c>
      <c r="H58" s="31"/>
      <c r="I58" s="31">
        <v>0</v>
      </c>
      <c r="J58" s="31"/>
      <c r="K58" s="31">
        <v>500000</v>
      </c>
      <c r="L58" s="31"/>
      <c r="M58" s="31">
        <v>4328649407</v>
      </c>
      <c r="N58" s="31"/>
      <c r="O58" s="31">
        <v>4304236500</v>
      </c>
      <c r="P58" s="31"/>
      <c r="Q58" s="31">
        <v>24412907</v>
      </c>
      <c r="R58" s="31"/>
    </row>
    <row r="59" spans="1:18" ht="21.75" customHeight="1" x14ac:dyDescent="0.2">
      <c r="A59" s="8" t="s">
        <v>143</v>
      </c>
      <c r="C59" s="31">
        <v>0</v>
      </c>
      <c r="D59" s="31"/>
      <c r="E59" s="31">
        <v>0</v>
      </c>
      <c r="F59" s="31"/>
      <c r="G59" s="31">
        <v>0</v>
      </c>
      <c r="H59" s="31"/>
      <c r="I59" s="31">
        <v>0</v>
      </c>
      <c r="J59" s="31"/>
      <c r="K59" s="31">
        <v>10000000</v>
      </c>
      <c r="L59" s="31"/>
      <c r="M59" s="31">
        <v>4522927647</v>
      </c>
      <c r="N59" s="31"/>
      <c r="O59" s="31">
        <v>4603241706</v>
      </c>
      <c r="P59" s="31"/>
      <c r="Q59" s="31">
        <v>-80314059</v>
      </c>
      <c r="R59" s="31"/>
    </row>
    <row r="60" spans="1:18" ht="21.75" customHeight="1" x14ac:dyDescent="0.2">
      <c r="A60" s="8" t="s">
        <v>50</v>
      </c>
      <c r="C60" s="31">
        <v>0</v>
      </c>
      <c r="D60" s="31"/>
      <c r="E60" s="31">
        <v>0</v>
      </c>
      <c r="F60" s="31"/>
      <c r="G60" s="31">
        <v>0</v>
      </c>
      <c r="H60" s="31"/>
      <c r="I60" s="31">
        <v>0</v>
      </c>
      <c r="J60" s="31"/>
      <c r="K60" s="31">
        <v>6750000</v>
      </c>
      <c r="L60" s="31"/>
      <c r="M60" s="31">
        <v>27195032600</v>
      </c>
      <c r="N60" s="31"/>
      <c r="O60" s="31">
        <v>26377713187</v>
      </c>
      <c r="P60" s="31"/>
      <c r="Q60" s="31">
        <v>817319413</v>
      </c>
      <c r="R60" s="31"/>
    </row>
    <row r="61" spans="1:18" ht="21.75" customHeight="1" x14ac:dyDescent="0.2">
      <c r="A61" s="8" t="s">
        <v>144</v>
      </c>
      <c r="C61" s="31">
        <v>0</v>
      </c>
      <c r="D61" s="31"/>
      <c r="E61" s="31">
        <v>0</v>
      </c>
      <c r="F61" s="31"/>
      <c r="G61" s="31">
        <v>0</v>
      </c>
      <c r="H61" s="31"/>
      <c r="I61" s="31">
        <v>0</v>
      </c>
      <c r="J61" s="31"/>
      <c r="K61" s="31">
        <v>1130551</v>
      </c>
      <c r="L61" s="31"/>
      <c r="M61" s="31">
        <v>1504800661</v>
      </c>
      <c r="N61" s="31"/>
      <c r="O61" s="31">
        <v>2184224532</v>
      </c>
      <c r="P61" s="31"/>
      <c r="Q61" s="31">
        <v>-679423871</v>
      </c>
      <c r="R61" s="31"/>
    </row>
    <row r="62" spans="1:18" ht="21.75" customHeight="1" x14ac:dyDescent="0.2">
      <c r="A62" s="8" t="s">
        <v>45</v>
      </c>
      <c r="C62" s="31">
        <v>0</v>
      </c>
      <c r="D62" s="31"/>
      <c r="E62" s="31">
        <v>0</v>
      </c>
      <c r="F62" s="31"/>
      <c r="G62" s="31">
        <v>0</v>
      </c>
      <c r="H62" s="31"/>
      <c r="I62" s="31">
        <v>0</v>
      </c>
      <c r="J62" s="31"/>
      <c r="K62" s="31">
        <v>6000000</v>
      </c>
      <c r="L62" s="31"/>
      <c r="M62" s="31">
        <v>18743627752</v>
      </c>
      <c r="N62" s="31"/>
      <c r="O62" s="31">
        <v>18337340211</v>
      </c>
      <c r="P62" s="31"/>
      <c r="Q62" s="31">
        <v>406287541</v>
      </c>
      <c r="R62" s="31"/>
    </row>
    <row r="63" spans="1:18" ht="21.75" customHeight="1" x14ac:dyDescent="0.2">
      <c r="A63" s="8" t="s">
        <v>145</v>
      </c>
      <c r="C63" s="31">
        <v>0</v>
      </c>
      <c r="D63" s="31"/>
      <c r="E63" s="31">
        <v>0</v>
      </c>
      <c r="F63" s="31"/>
      <c r="G63" s="31">
        <v>0</v>
      </c>
      <c r="H63" s="31"/>
      <c r="I63" s="31">
        <v>0</v>
      </c>
      <c r="J63" s="31"/>
      <c r="K63" s="31">
        <v>2789233</v>
      </c>
      <c r="L63" s="31"/>
      <c r="M63" s="31">
        <v>10228725938</v>
      </c>
      <c r="N63" s="31"/>
      <c r="O63" s="31">
        <v>10333618336</v>
      </c>
      <c r="P63" s="31"/>
      <c r="Q63" s="31">
        <v>-104892398</v>
      </c>
      <c r="R63" s="31"/>
    </row>
    <row r="64" spans="1:18" ht="21.75" customHeight="1" x14ac:dyDescent="0.2">
      <c r="A64" s="8" t="s">
        <v>36</v>
      </c>
      <c r="C64" s="31">
        <v>0</v>
      </c>
      <c r="D64" s="31"/>
      <c r="E64" s="31">
        <v>0</v>
      </c>
      <c r="F64" s="31"/>
      <c r="G64" s="31">
        <v>0</v>
      </c>
      <c r="H64" s="31"/>
      <c r="I64" s="31">
        <v>0</v>
      </c>
      <c r="J64" s="31"/>
      <c r="K64" s="31">
        <v>750000</v>
      </c>
      <c r="L64" s="31"/>
      <c r="M64" s="31">
        <v>2776381679</v>
      </c>
      <c r="N64" s="31"/>
      <c r="O64" s="31">
        <v>2336869953</v>
      </c>
      <c r="P64" s="31"/>
      <c r="Q64" s="31">
        <v>439511726</v>
      </c>
      <c r="R64" s="31"/>
    </row>
    <row r="65" spans="1:18" ht="21.75" customHeight="1" x14ac:dyDescent="0.2">
      <c r="A65" s="8" t="s">
        <v>150</v>
      </c>
      <c r="C65" s="31">
        <v>0</v>
      </c>
      <c r="D65" s="31"/>
      <c r="E65" s="31">
        <v>0</v>
      </c>
      <c r="F65" s="31"/>
      <c r="G65" s="31">
        <v>0</v>
      </c>
      <c r="H65" s="31"/>
      <c r="I65" s="31">
        <v>0</v>
      </c>
      <c r="J65" s="31"/>
      <c r="K65" s="31">
        <v>119000</v>
      </c>
      <c r="L65" s="31"/>
      <c r="M65" s="31">
        <v>118978431250</v>
      </c>
      <c r="N65" s="31"/>
      <c r="O65" s="31">
        <v>119021568750</v>
      </c>
      <c r="P65" s="31"/>
      <c r="Q65" s="31">
        <v>-43137500</v>
      </c>
      <c r="R65" s="31"/>
    </row>
    <row r="66" spans="1:18" ht="21.75" customHeight="1" x14ac:dyDescent="0.2">
      <c r="A66" s="8" t="s">
        <v>151</v>
      </c>
      <c r="C66" s="31">
        <v>0</v>
      </c>
      <c r="D66" s="31"/>
      <c r="E66" s="31">
        <v>0</v>
      </c>
      <c r="F66" s="31"/>
      <c r="G66" s="31">
        <v>0</v>
      </c>
      <c r="H66" s="31"/>
      <c r="I66" s="31">
        <v>0</v>
      </c>
      <c r="J66" s="31"/>
      <c r="K66" s="31">
        <v>220000</v>
      </c>
      <c r="L66" s="31"/>
      <c r="M66" s="31">
        <v>219961125000</v>
      </c>
      <c r="N66" s="31"/>
      <c r="O66" s="31">
        <v>220038875000</v>
      </c>
      <c r="P66" s="31"/>
      <c r="Q66" s="31">
        <v>-77750000</v>
      </c>
      <c r="R66" s="31"/>
    </row>
    <row r="67" spans="1:18" ht="21.75" customHeight="1" x14ac:dyDescent="0.2">
      <c r="A67" s="8" t="s">
        <v>152</v>
      </c>
      <c r="C67" s="31">
        <v>0</v>
      </c>
      <c r="D67" s="31"/>
      <c r="E67" s="31">
        <v>0</v>
      </c>
      <c r="F67" s="31"/>
      <c r="G67" s="31">
        <v>0</v>
      </c>
      <c r="H67" s="31"/>
      <c r="I67" s="31">
        <v>0</v>
      </c>
      <c r="J67" s="31"/>
      <c r="K67" s="31">
        <v>67000</v>
      </c>
      <c r="L67" s="31"/>
      <c r="M67" s="31">
        <v>66987856250</v>
      </c>
      <c r="N67" s="31"/>
      <c r="O67" s="31">
        <v>66987856250</v>
      </c>
      <c r="P67" s="31"/>
      <c r="Q67" s="31">
        <v>0</v>
      </c>
      <c r="R67" s="31"/>
    </row>
    <row r="68" spans="1:18" ht="21.75" customHeight="1" x14ac:dyDescent="0.2">
      <c r="A68" s="11" t="s">
        <v>153</v>
      </c>
      <c r="C68" s="31">
        <v>0</v>
      </c>
      <c r="D68" s="31"/>
      <c r="E68" s="31">
        <v>0</v>
      </c>
      <c r="F68" s="31"/>
      <c r="G68" s="31">
        <v>0</v>
      </c>
      <c r="H68" s="31"/>
      <c r="I68" s="31">
        <v>0</v>
      </c>
      <c r="J68" s="31"/>
      <c r="K68" s="31">
        <v>385000</v>
      </c>
      <c r="L68" s="31"/>
      <c r="M68" s="31">
        <v>384932718750</v>
      </c>
      <c r="N68" s="31"/>
      <c r="O68" s="31">
        <v>385069781250</v>
      </c>
      <c r="P68" s="31"/>
      <c r="Q68" s="31">
        <v>-137062500</v>
      </c>
      <c r="R68" s="31"/>
    </row>
    <row r="69" spans="1:18" ht="21.75" customHeight="1" x14ac:dyDescent="0.2">
      <c r="A69" s="15" t="s">
        <v>66</v>
      </c>
      <c r="C69" s="38">
        <v>13336136</v>
      </c>
      <c r="E69" s="38">
        <v>90552273636</v>
      </c>
      <c r="G69" s="38">
        <v>138917415047</v>
      </c>
      <c r="I69" s="38">
        <v>-48365141410</v>
      </c>
      <c r="K69" s="38">
        <v>230601028</v>
      </c>
      <c r="M69" s="38">
        <v>1729242932345</v>
      </c>
      <c r="O69" s="38">
        <v>1728744857249</v>
      </c>
      <c r="Q69" s="38">
        <v>498075097</v>
      </c>
      <c r="R69" s="38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37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12"/>
  <sheetViews>
    <sheetView rightToLeft="1" view="pageBreakPreview" zoomScale="85" zoomScaleNormal="100" zoomScaleSheetLayoutView="85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25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25" ht="7.35" customHeight="1" x14ac:dyDescent="0.2"/>
    <row r="5" spans="1:25" ht="14.45" customHeight="1" x14ac:dyDescent="0.2">
      <c r="A5" s="48" t="s">
        <v>200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ht="7.35" customHeight="1" x14ac:dyDescent="0.2"/>
    <row r="7" spans="1:25" ht="14.45" customHeight="1" x14ac:dyDescent="0.2">
      <c r="E7" s="46" t="s">
        <v>110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Y7" s="2" t="s">
        <v>111</v>
      </c>
    </row>
    <row r="8" spans="1:25" ht="29.1" customHeight="1" x14ac:dyDescent="0.2">
      <c r="A8" s="2" t="s">
        <v>201</v>
      </c>
      <c r="C8" s="2" t="s">
        <v>202</v>
      </c>
      <c r="E8" s="20" t="s">
        <v>69</v>
      </c>
      <c r="F8" s="3"/>
      <c r="G8" s="20" t="s">
        <v>13</v>
      </c>
      <c r="H8" s="3"/>
      <c r="I8" s="20" t="s">
        <v>68</v>
      </c>
      <c r="J8" s="3"/>
      <c r="K8" s="20" t="s">
        <v>203</v>
      </c>
      <c r="L8" s="3"/>
      <c r="M8" s="20" t="s">
        <v>204</v>
      </c>
      <c r="N8" s="3"/>
      <c r="O8" s="20" t="s">
        <v>205</v>
      </c>
      <c r="P8" s="3"/>
      <c r="Q8" s="20" t="s">
        <v>206</v>
      </c>
      <c r="R8" s="3"/>
      <c r="S8" s="20" t="s">
        <v>207</v>
      </c>
      <c r="T8" s="3"/>
      <c r="U8" s="20" t="s">
        <v>208</v>
      </c>
      <c r="V8" s="3"/>
      <c r="W8" s="20" t="s">
        <v>209</v>
      </c>
      <c r="Y8" s="20" t="s">
        <v>209</v>
      </c>
    </row>
    <row r="9" spans="1:25" ht="21.75" customHeight="1" x14ac:dyDescent="0.2">
      <c r="A9" s="5" t="s">
        <v>210</v>
      </c>
      <c r="C9" s="5" t="s">
        <v>211</v>
      </c>
      <c r="E9" s="3"/>
      <c r="G9" s="6">
        <v>0</v>
      </c>
      <c r="I9" s="6">
        <v>0</v>
      </c>
      <c r="K9" s="6">
        <v>0</v>
      </c>
      <c r="M9" s="6">
        <v>0</v>
      </c>
      <c r="O9" s="6">
        <v>0</v>
      </c>
      <c r="Q9" s="6">
        <v>0</v>
      </c>
      <c r="S9" s="6">
        <v>0</v>
      </c>
      <c r="U9" s="6">
        <v>0</v>
      </c>
      <c r="W9" s="6">
        <v>0</v>
      </c>
      <c r="Y9" s="6">
        <v>258933228</v>
      </c>
    </row>
    <row r="10" spans="1:25" ht="21.75" customHeight="1" x14ac:dyDescent="0.2">
      <c r="A10" s="8" t="s">
        <v>210</v>
      </c>
      <c r="C10" s="8" t="s">
        <v>211</v>
      </c>
      <c r="G10" s="9">
        <v>0</v>
      </c>
      <c r="I10" s="9">
        <v>0</v>
      </c>
      <c r="K10" s="9">
        <v>0</v>
      </c>
      <c r="M10" s="9">
        <v>0</v>
      </c>
      <c r="O10" s="9">
        <v>0</v>
      </c>
      <c r="Q10" s="9">
        <v>0</v>
      </c>
      <c r="S10" s="9">
        <v>0</v>
      </c>
      <c r="U10" s="9">
        <v>0</v>
      </c>
      <c r="W10" s="9">
        <v>0</v>
      </c>
      <c r="Y10" s="9">
        <v>242937436</v>
      </c>
    </row>
    <row r="11" spans="1:25" ht="21.75" customHeight="1" x14ac:dyDescent="0.2">
      <c r="A11" s="11" t="s">
        <v>210</v>
      </c>
      <c r="B11" s="12"/>
      <c r="C11" s="11" t="s">
        <v>211</v>
      </c>
      <c r="E11" s="12"/>
      <c r="G11" s="13">
        <v>0</v>
      </c>
      <c r="I11" s="13">
        <v>0</v>
      </c>
      <c r="K11" s="13">
        <v>0</v>
      </c>
      <c r="M11" s="13">
        <v>0</v>
      </c>
      <c r="O11" s="13">
        <v>0</v>
      </c>
      <c r="Q11" s="13">
        <v>0</v>
      </c>
      <c r="S11" s="13">
        <v>0</v>
      </c>
      <c r="U11" s="13">
        <v>0</v>
      </c>
      <c r="W11" s="13">
        <v>0</v>
      </c>
      <c r="Y11" s="13">
        <v>241937792</v>
      </c>
    </row>
    <row r="12" spans="1:25" ht="21.75" customHeight="1" x14ac:dyDescent="0.2">
      <c r="A12" s="44" t="s">
        <v>66</v>
      </c>
      <c r="B12" s="44"/>
      <c r="C12" s="44"/>
      <c r="E12" s="16"/>
      <c r="G12" s="16"/>
      <c r="I12" s="16"/>
      <c r="K12" s="16">
        <v>0</v>
      </c>
      <c r="M12" s="16">
        <v>0</v>
      </c>
      <c r="O12" s="16">
        <v>0</v>
      </c>
      <c r="Q12" s="16">
        <v>0</v>
      </c>
      <c r="S12" s="16">
        <v>0</v>
      </c>
      <c r="U12" s="16">
        <v>0</v>
      </c>
      <c r="W12" s="16">
        <v>0</v>
      </c>
      <c r="Y12" s="16">
        <v>743808456</v>
      </c>
    </row>
  </sheetData>
  <mergeCells count="6">
    <mergeCell ref="A12:C12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7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54"/>
  <sheetViews>
    <sheetView rightToLeft="1" view="pageBreakPreview" zoomScale="85" zoomScaleNormal="85" zoomScaleSheetLayoutView="85" workbookViewId="0">
      <selection sqref="A1:Q1"/>
    </sheetView>
  </sheetViews>
  <sheetFormatPr defaultRowHeight="12.75" x14ac:dyDescent="0.2"/>
  <cols>
    <col min="1" max="1" width="40.28515625" customWidth="1"/>
    <col min="2" max="2" width="1.28515625" customWidth="1"/>
    <col min="3" max="3" width="13.42578125" bestFit="1" customWidth="1"/>
    <col min="4" max="4" width="1.28515625" customWidth="1"/>
    <col min="5" max="5" width="19.42578125" bestFit="1" customWidth="1"/>
    <col min="6" max="6" width="1.28515625" customWidth="1"/>
    <col min="7" max="7" width="19.140625" bestFit="1" customWidth="1"/>
    <col min="8" max="8" width="1.28515625" customWidth="1"/>
    <col min="9" max="9" width="31.5703125" bestFit="1" customWidth="1"/>
    <col min="10" max="10" width="1.28515625" customWidth="1"/>
    <col min="11" max="11" width="13.42578125" bestFit="1" customWidth="1"/>
    <col min="12" max="12" width="1.28515625" customWidth="1"/>
    <col min="13" max="13" width="19.42578125" bestFit="1" customWidth="1"/>
    <col min="14" max="14" width="1.28515625" customWidth="1"/>
    <col min="15" max="15" width="19.140625" bestFit="1" customWidth="1"/>
    <col min="16" max="16" width="1.28515625" customWidth="1"/>
    <col min="17" max="17" width="18.42578125" bestFit="1" customWidth="1"/>
    <col min="18" max="18" width="1.28515625" customWidth="1"/>
    <col min="19" max="19" width="0.28515625" customWidth="1"/>
  </cols>
  <sheetData>
    <row r="1" spans="1:1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8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 x14ac:dyDescent="0.2"/>
    <row r="5" spans="1:18" ht="14.45" customHeight="1" x14ac:dyDescent="0.2">
      <c r="A5" s="48" t="s">
        <v>212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 x14ac:dyDescent="0.2">
      <c r="A6" s="46" t="s">
        <v>95</v>
      </c>
      <c r="C6" s="46" t="s">
        <v>110</v>
      </c>
      <c r="D6" s="46"/>
      <c r="E6" s="46"/>
      <c r="F6" s="46"/>
      <c r="G6" s="46"/>
      <c r="H6" s="46"/>
      <c r="I6" s="46"/>
      <c r="K6" s="46" t="s">
        <v>111</v>
      </c>
      <c r="L6" s="46"/>
      <c r="M6" s="46"/>
      <c r="N6" s="46"/>
      <c r="O6" s="46"/>
      <c r="P6" s="46"/>
      <c r="Q6" s="46"/>
      <c r="R6" s="46"/>
    </row>
    <row r="7" spans="1:18" ht="54" customHeight="1" x14ac:dyDescent="0.2">
      <c r="A7" s="46"/>
      <c r="C7" s="20" t="s">
        <v>13</v>
      </c>
      <c r="D7" s="3"/>
      <c r="E7" s="20" t="s">
        <v>15</v>
      </c>
      <c r="F7" s="3"/>
      <c r="G7" s="20" t="s">
        <v>198</v>
      </c>
      <c r="H7" s="3"/>
      <c r="I7" s="20" t="s">
        <v>213</v>
      </c>
      <c r="K7" s="20" t="s">
        <v>13</v>
      </c>
      <c r="L7" s="3"/>
      <c r="M7" s="20" t="s">
        <v>15</v>
      </c>
      <c r="N7" s="3"/>
      <c r="O7" s="20" t="s">
        <v>198</v>
      </c>
      <c r="P7" s="3"/>
      <c r="Q7" s="51" t="s">
        <v>213</v>
      </c>
      <c r="R7" s="51"/>
    </row>
    <row r="8" spans="1:18" ht="21.75" customHeight="1" x14ac:dyDescent="0.2">
      <c r="A8" s="5" t="s">
        <v>24</v>
      </c>
      <c r="C8" s="31">
        <v>8000000</v>
      </c>
      <c r="D8" s="31"/>
      <c r="E8" s="31">
        <v>20708049600</v>
      </c>
      <c r="F8" s="31"/>
      <c r="G8" s="31">
        <v>28890875830</v>
      </c>
      <c r="H8" s="31"/>
      <c r="I8" s="31">
        <v>-8182826230</v>
      </c>
      <c r="J8" s="31"/>
      <c r="K8" s="31">
        <v>8000000</v>
      </c>
      <c r="L8" s="31"/>
      <c r="M8" s="31">
        <v>20708049600</v>
      </c>
      <c r="N8" s="31"/>
      <c r="O8" s="31">
        <v>26696593592</v>
      </c>
      <c r="P8" s="31"/>
      <c r="Q8" s="31">
        <v>-5988543992</v>
      </c>
      <c r="R8" s="31"/>
    </row>
    <row r="9" spans="1:18" ht="21.75" customHeight="1" x14ac:dyDescent="0.2">
      <c r="A9" s="8" t="s">
        <v>44</v>
      </c>
      <c r="C9" s="31">
        <v>1100000</v>
      </c>
      <c r="D9" s="31"/>
      <c r="E9" s="31">
        <v>19255742550</v>
      </c>
      <c r="F9" s="31"/>
      <c r="G9" s="31">
        <v>19302662807</v>
      </c>
      <c r="H9" s="31"/>
      <c r="I9" s="31">
        <v>-46920257</v>
      </c>
      <c r="J9" s="31"/>
      <c r="K9" s="31">
        <v>1100000</v>
      </c>
      <c r="L9" s="31"/>
      <c r="M9" s="31">
        <v>19255742550</v>
      </c>
      <c r="N9" s="31"/>
      <c r="O9" s="31">
        <v>26718686446</v>
      </c>
      <c r="P9" s="31"/>
      <c r="Q9" s="31">
        <v>-7462943896</v>
      </c>
      <c r="R9" s="31"/>
    </row>
    <row r="10" spans="1:18" ht="21.75" customHeight="1" x14ac:dyDescent="0.2">
      <c r="A10" s="8" t="s">
        <v>58</v>
      </c>
      <c r="C10" s="31">
        <v>11753701</v>
      </c>
      <c r="D10" s="31"/>
      <c r="E10" s="31">
        <v>22491250472</v>
      </c>
      <c r="F10" s="31"/>
      <c r="G10" s="31">
        <v>23017019963</v>
      </c>
      <c r="H10" s="31"/>
      <c r="I10" s="31">
        <v>-525769490</v>
      </c>
      <c r="J10" s="31"/>
      <c r="K10" s="31">
        <v>11753701</v>
      </c>
      <c r="L10" s="31"/>
      <c r="M10" s="31">
        <v>22491250472</v>
      </c>
      <c r="N10" s="31"/>
      <c r="O10" s="31">
        <v>33380424637</v>
      </c>
      <c r="P10" s="31"/>
      <c r="Q10" s="31">
        <v>-10889174164</v>
      </c>
      <c r="R10" s="31"/>
    </row>
    <row r="11" spans="1:18" ht="21.75" customHeight="1" x14ac:dyDescent="0.2">
      <c r="A11" s="8" t="s">
        <v>41</v>
      </c>
      <c r="C11" s="31">
        <v>1700000</v>
      </c>
      <c r="D11" s="31"/>
      <c r="E11" s="31">
        <v>26869171500</v>
      </c>
      <c r="F11" s="31"/>
      <c r="G11" s="31">
        <v>34794732150</v>
      </c>
      <c r="H11" s="31"/>
      <c r="I11" s="31">
        <v>-7925560650</v>
      </c>
      <c r="J11" s="31"/>
      <c r="K11" s="31">
        <v>1700000</v>
      </c>
      <c r="L11" s="31"/>
      <c r="M11" s="31">
        <v>26869171500</v>
      </c>
      <c r="N11" s="31"/>
      <c r="O11" s="31">
        <v>33807419153</v>
      </c>
      <c r="P11" s="31"/>
      <c r="Q11" s="31">
        <v>-6938247653</v>
      </c>
      <c r="R11" s="31"/>
    </row>
    <row r="12" spans="1:18" ht="21.75" customHeight="1" x14ac:dyDescent="0.2">
      <c r="A12" s="8" t="s">
        <v>56</v>
      </c>
      <c r="C12" s="31">
        <v>5000000</v>
      </c>
      <c r="D12" s="31"/>
      <c r="E12" s="31">
        <v>5586561000</v>
      </c>
      <c r="F12" s="31"/>
      <c r="G12" s="31">
        <v>6176450762</v>
      </c>
      <c r="H12" s="31"/>
      <c r="I12" s="31">
        <v>-589889762</v>
      </c>
      <c r="J12" s="31"/>
      <c r="K12" s="31">
        <v>5000000</v>
      </c>
      <c r="L12" s="31"/>
      <c r="M12" s="31">
        <v>5586561000</v>
      </c>
      <c r="N12" s="31"/>
      <c r="O12" s="31">
        <v>6607857361</v>
      </c>
      <c r="P12" s="31"/>
      <c r="Q12" s="31">
        <v>-1021296361</v>
      </c>
      <c r="R12" s="31"/>
    </row>
    <row r="13" spans="1:18" ht="21.75" customHeight="1" x14ac:dyDescent="0.2">
      <c r="A13" s="8" t="s">
        <v>53</v>
      </c>
      <c r="C13" s="31">
        <v>500000</v>
      </c>
      <c r="D13" s="31"/>
      <c r="E13" s="31">
        <v>25422828750</v>
      </c>
      <c r="F13" s="31"/>
      <c r="G13" s="31">
        <v>26029199250</v>
      </c>
      <c r="H13" s="31"/>
      <c r="I13" s="31">
        <v>-606370500</v>
      </c>
      <c r="J13" s="31"/>
      <c r="K13" s="31">
        <v>500000</v>
      </c>
      <c r="L13" s="31"/>
      <c r="M13" s="31">
        <v>25422828750</v>
      </c>
      <c r="N13" s="31"/>
      <c r="O13" s="31">
        <v>28743475793</v>
      </c>
      <c r="P13" s="31"/>
      <c r="Q13" s="31">
        <v>-3320647043</v>
      </c>
      <c r="R13" s="31"/>
    </row>
    <row r="14" spans="1:18" ht="21.75" customHeight="1" x14ac:dyDescent="0.2">
      <c r="A14" s="8" t="s">
        <v>59</v>
      </c>
      <c r="C14" s="31">
        <v>3566000</v>
      </c>
      <c r="D14" s="31"/>
      <c r="E14" s="31">
        <v>19567198296</v>
      </c>
      <c r="F14" s="31"/>
      <c r="G14" s="31">
        <v>22923030104</v>
      </c>
      <c r="H14" s="31"/>
      <c r="I14" s="31">
        <v>-3355831808</v>
      </c>
      <c r="J14" s="31"/>
      <c r="K14" s="31">
        <v>3566000</v>
      </c>
      <c r="L14" s="31"/>
      <c r="M14" s="31">
        <v>19567198296</v>
      </c>
      <c r="N14" s="31"/>
      <c r="O14" s="31">
        <v>20755433259</v>
      </c>
      <c r="P14" s="31"/>
      <c r="Q14" s="31">
        <v>-1188234963</v>
      </c>
      <c r="R14" s="31"/>
    </row>
    <row r="15" spans="1:18" ht="21.75" customHeight="1" x14ac:dyDescent="0.2">
      <c r="A15" s="8" t="s">
        <v>62</v>
      </c>
      <c r="C15" s="31">
        <v>10000000</v>
      </c>
      <c r="D15" s="31"/>
      <c r="E15" s="31">
        <v>33549187500</v>
      </c>
      <c r="F15" s="31"/>
      <c r="G15" s="31">
        <v>33050642425</v>
      </c>
      <c r="H15" s="31"/>
      <c r="I15" s="31">
        <v>498545074</v>
      </c>
      <c r="J15" s="31"/>
      <c r="K15" s="31">
        <v>10000000</v>
      </c>
      <c r="L15" s="31"/>
      <c r="M15" s="31">
        <v>33549187500</v>
      </c>
      <c r="N15" s="31"/>
      <c r="O15" s="31">
        <v>33050642425</v>
      </c>
      <c r="P15" s="31"/>
      <c r="Q15" s="31">
        <v>498545074</v>
      </c>
      <c r="R15" s="31"/>
    </row>
    <row r="16" spans="1:18" ht="21.75" customHeight="1" x14ac:dyDescent="0.2">
      <c r="A16" s="8" t="s">
        <v>47</v>
      </c>
      <c r="C16" s="31">
        <v>1900000</v>
      </c>
      <c r="D16" s="31"/>
      <c r="E16" s="31">
        <v>21908862000</v>
      </c>
      <c r="F16" s="31"/>
      <c r="G16" s="31">
        <v>28972581300</v>
      </c>
      <c r="H16" s="31"/>
      <c r="I16" s="31">
        <v>-7063719300</v>
      </c>
      <c r="J16" s="31"/>
      <c r="K16" s="31">
        <v>1900000</v>
      </c>
      <c r="L16" s="31"/>
      <c r="M16" s="31">
        <v>21908862000</v>
      </c>
      <c r="N16" s="31"/>
      <c r="O16" s="31">
        <v>24061974300</v>
      </c>
      <c r="P16" s="31"/>
      <c r="Q16" s="31">
        <v>-2153112300</v>
      </c>
      <c r="R16" s="31"/>
    </row>
    <row r="17" spans="1:18" ht="21.75" customHeight="1" x14ac:dyDescent="0.2">
      <c r="A17" s="8" t="s">
        <v>43</v>
      </c>
      <c r="C17" s="31">
        <v>3800000</v>
      </c>
      <c r="D17" s="31"/>
      <c r="E17" s="31">
        <v>25988443200</v>
      </c>
      <c r="F17" s="31"/>
      <c r="G17" s="31">
        <v>28103781600</v>
      </c>
      <c r="H17" s="31"/>
      <c r="I17" s="31">
        <v>-2115338400</v>
      </c>
      <c r="J17" s="31"/>
      <c r="K17" s="31">
        <v>3800000</v>
      </c>
      <c r="L17" s="31"/>
      <c r="M17" s="31">
        <v>25988443200</v>
      </c>
      <c r="N17" s="31"/>
      <c r="O17" s="31">
        <v>29492624662</v>
      </c>
      <c r="P17" s="31"/>
      <c r="Q17" s="31">
        <v>-3504181462</v>
      </c>
      <c r="R17" s="31"/>
    </row>
    <row r="18" spans="1:18" ht="21.75" customHeight="1" x14ac:dyDescent="0.2">
      <c r="A18" s="8" t="s">
        <v>34</v>
      </c>
      <c r="C18" s="31">
        <v>30000000</v>
      </c>
      <c r="D18" s="31"/>
      <c r="E18" s="31">
        <v>33847402500</v>
      </c>
      <c r="F18" s="31"/>
      <c r="G18" s="31">
        <v>38589021000</v>
      </c>
      <c r="H18" s="31"/>
      <c r="I18" s="31">
        <v>-4741618500</v>
      </c>
      <c r="J18" s="31"/>
      <c r="K18" s="31">
        <v>30000000</v>
      </c>
      <c r="L18" s="31"/>
      <c r="M18" s="31">
        <v>33847402500</v>
      </c>
      <c r="N18" s="31"/>
      <c r="O18" s="31">
        <v>40787149755</v>
      </c>
      <c r="P18" s="31"/>
      <c r="Q18" s="31">
        <v>-6939747255</v>
      </c>
      <c r="R18" s="31"/>
    </row>
    <row r="19" spans="1:18" ht="21.75" customHeight="1" x14ac:dyDescent="0.2">
      <c r="A19" s="8" t="s">
        <v>22</v>
      </c>
      <c r="C19" s="31">
        <v>50000</v>
      </c>
      <c r="D19" s="31"/>
      <c r="E19" s="31">
        <v>49702500</v>
      </c>
      <c r="F19" s="31"/>
      <c r="G19" s="31">
        <v>49702500</v>
      </c>
      <c r="H19" s="31"/>
      <c r="I19" s="31">
        <v>0</v>
      </c>
      <c r="J19" s="31"/>
      <c r="K19" s="31">
        <v>50000</v>
      </c>
      <c r="L19" s="31"/>
      <c r="M19" s="31">
        <v>49702500</v>
      </c>
      <c r="N19" s="31"/>
      <c r="O19" s="31">
        <v>49702500</v>
      </c>
      <c r="P19" s="31"/>
      <c r="Q19" s="31">
        <v>0</v>
      </c>
      <c r="R19" s="31"/>
    </row>
    <row r="20" spans="1:18" ht="21.75" customHeight="1" x14ac:dyDescent="0.2">
      <c r="A20" s="8" t="s">
        <v>32</v>
      </c>
      <c r="C20" s="31">
        <v>2561373</v>
      </c>
      <c r="D20" s="31"/>
      <c r="E20" s="31">
        <v>5115180856</v>
      </c>
      <c r="F20" s="31"/>
      <c r="G20" s="31">
        <v>5129384168</v>
      </c>
      <c r="H20" s="31"/>
      <c r="I20" s="31">
        <v>-14203311</v>
      </c>
      <c r="J20" s="31"/>
      <c r="K20" s="31">
        <v>2561373</v>
      </c>
      <c r="L20" s="31"/>
      <c r="M20" s="31">
        <v>5115180856</v>
      </c>
      <c r="N20" s="31"/>
      <c r="O20" s="31">
        <v>8178777172</v>
      </c>
      <c r="P20" s="31"/>
      <c r="Q20" s="31">
        <v>-3063596315</v>
      </c>
      <c r="R20" s="31"/>
    </row>
    <row r="21" spans="1:18" ht="21.75" customHeight="1" x14ac:dyDescent="0.2">
      <c r="A21" s="8" t="s">
        <v>64</v>
      </c>
      <c r="C21" s="31">
        <v>1000000</v>
      </c>
      <c r="D21" s="31"/>
      <c r="E21" s="31">
        <v>3484145250</v>
      </c>
      <c r="F21" s="31"/>
      <c r="G21" s="31">
        <v>3587254218</v>
      </c>
      <c r="H21" s="31"/>
      <c r="I21" s="31">
        <v>-103108968</v>
      </c>
      <c r="J21" s="31"/>
      <c r="K21" s="31">
        <v>1000000</v>
      </c>
      <c r="L21" s="31"/>
      <c r="M21" s="31">
        <v>3484145250</v>
      </c>
      <c r="N21" s="31"/>
      <c r="O21" s="31">
        <v>3587254218</v>
      </c>
      <c r="P21" s="31"/>
      <c r="Q21" s="31">
        <v>-103108968</v>
      </c>
      <c r="R21" s="31"/>
    </row>
    <row r="22" spans="1:18" ht="21.75" customHeight="1" x14ac:dyDescent="0.2">
      <c r="A22" s="8" t="s">
        <v>35</v>
      </c>
      <c r="C22" s="31">
        <v>500000</v>
      </c>
      <c r="D22" s="31"/>
      <c r="E22" s="31">
        <v>12286458000</v>
      </c>
      <c r="F22" s="31"/>
      <c r="G22" s="31">
        <v>13936581000</v>
      </c>
      <c r="H22" s="31"/>
      <c r="I22" s="31">
        <v>-1650123000</v>
      </c>
      <c r="J22" s="31"/>
      <c r="K22" s="31">
        <v>500000</v>
      </c>
      <c r="L22" s="31"/>
      <c r="M22" s="31">
        <v>12286458000</v>
      </c>
      <c r="N22" s="31"/>
      <c r="O22" s="31">
        <v>13800570999</v>
      </c>
      <c r="P22" s="31"/>
      <c r="Q22" s="31">
        <v>-1514112999</v>
      </c>
      <c r="R22" s="31"/>
    </row>
    <row r="23" spans="1:18" ht="21.75" customHeight="1" x14ac:dyDescent="0.2">
      <c r="A23" s="8" t="s">
        <v>27</v>
      </c>
      <c r="C23" s="31">
        <v>7250000</v>
      </c>
      <c r="D23" s="31"/>
      <c r="E23" s="31">
        <v>32956982212</v>
      </c>
      <c r="F23" s="31"/>
      <c r="G23" s="31">
        <v>35962243875</v>
      </c>
      <c r="H23" s="31"/>
      <c r="I23" s="31">
        <v>-3005261662</v>
      </c>
      <c r="J23" s="31"/>
      <c r="K23" s="31">
        <v>7250000</v>
      </c>
      <c r="L23" s="31"/>
      <c r="M23" s="31">
        <v>32956982212</v>
      </c>
      <c r="N23" s="31"/>
      <c r="O23" s="31">
        <v>44230089444</v>
      </c>
      <c r="P23" s="31"/>
      <c r="Q23" s="31">
        <v>-11273107231</v>
      </c>
      <c r="R23" s="31"/>
    </row>
    <row r="24" spans="1:18" ht="21.75" customHeight="1" x14ac:dyDescent="0.2">
      <c r="A24" s="8" t="s">
        <v>36</v>
      </c>
      <c r="C24" s="31">
        <v>750000</v>
      </c>
      <c r="D24" s="31"/>
      <c r="E24" s="31">
        <v>2377519087</v>
      </c>
      <c r="F24" s="31"/>
      <c r="G24" s="31">
        <v>2512461375</v>
      </c>
      <c r="H24" s="31"/>
      <c r="I24" s="31">
        <v>-134942287</v>
      </c>
      <c r="J24" s="31"/>
      <c r="K24" s="31">
        <v>750000</v>
      </c>
      <c r="L24" s="31"/>
      <c r="M24" s="31">
        <v>2377519087</v>
      </c>
      <c r="N24" s="31"/>
      <c r="O24" s="31">
        <v>2336869953</v>
      </c>
      <c r="P24" s="31"/>
      <c r="Q24" s="31">
        <v>40649134</v>
      </c>
      <c r="R24" s="31"/>
    </row>
    <row r="25" spans="1:18" ht="21.75" customHeight="1" x14ac:dyDescent="0.2">
      <c r="A25" s="8" t="s">
        <v>45</v>
      </c>
      <c r="C25" s="31">
        <v>3800000</v>
      </c>
      <c r="D25" s="31"/>
      <c r="E25" s="31">
        <v>7634105190</v>
      </c>
      <c r="F25" s="31"/>
      <c r="G25" s="31">
        <v>7947325765</v>
      </c>
      <c r="H25" s="31"/>
      <c r="I25" s="31">
        <v>-313220575</v>
      </c>
      <c r="J25" s="31"/>
      <c r="K25" s="31">
        <v>3800000</v>
      </c>
      <c r="L25" s="31"/>
      <c r="M25" s="31">
        <v>7634105190</v>
      </c>
      <c r="N25" s="31"/>
      <c r="O25" s="31">
        <v>8810471797</v>
      </c>
      <c r="P25" s="31"/>
      <c r="Q25" s="31">
        <v>-1176366607</v>
      </c>
      <c r="R25" s="31"/>
    </row>
    <row r="26" spans="1:18" ht="21.75" customHeight="1" x14ac:dyDescent="0.2">
      <c r="A26" s="8" t="s">
        <v>20</v>
      </c>
      <c r="C26" s="31">
        <v>4000000</v>
      </c>
      <c r="D26" s="31"/>
      <c r="E26" s="31">
        <v>11360003400</v>
      </c>
      <c r="F26" s="31"/>
      <c r="G26" s="31">
        <v>11964385800</v>
      </c>
      <c r="H26" s="31"/>
      <c r="I26" s="31">
        <v>-604382400</v>
      </c>
      <c r="J26" s="31"/>
      <c r="K26" s="31">
        <v>4000000</v>
      </c>
      <c r="L26" s="31"/>
      <c r="M26" s="31">
        <v>11360003400</v>
      </c>
      <c r="N26" s="31"/>
      <c r="O26" s="31">
        <v>13197260839</v>
      </c>
      <c r="P26" s="31"/>
      <c r="Q26" s="31">
        <v>-1837257439</v>
      </c>
      <c r="R26" s="31"/>
    </row>
    <row r="27" spans="1:18" ht="21.75" customHeight="1" x14ac:dyDescent="0.2">
      <c r="A27" s="8" t="s">
        <v>52</v>
      </c>
      <c r="C27" s="31">
        <v>6000000</v>
      </c>
      <c r="D27" s="31"/>
      <c r="E27" s="31">
        <v>5099476500</v>
      </c>
      <c r="F27" s="31"/>
      <c r="G27" s="31">
        <v>6346015200</v>
      </c>
      <c r="H27" s="31"/>
      <c r="I27" s="31">
        <v>-1246538700</v>
      </c>
      <c r="J27" s="31"/>
      <c r="K27" s="31">
        <v>6000000</v>
      </c>
      <c r="L27" s="31"/>
      <c r="M27" s="31">
        <v>5099476500</v>
      </c>
      <c r="N27" s="31"/>
      <c r="O27" s="31">
        <v>7289880582</v>
      </c>
      <c r="P27" s="31"/>
      <c r="Q27" s="31">
        <v>-2190404082</v>
      </c>
      <c r="R27" s="31"/>
    </row>
    <row r="28" spans="1:18" ht="21.75" customHeight="1" x14ac:dyDescent="0.2">
      <c r="A28" s="8" t="s">
        <v>31</v>
      </c>
      <c r="C28" s="31">
        <v>1700000</v>
      </c>
      <c r="D28" s="31"/>
      <c r="E28" s="31">
        <v>24756815250</v>
      </c>
      <c r="F28" s="31"/>
      <c r="G28" s="31">
        <v>28390068000</v>
      </c>
      <c r="H28" s="31"/>
      <c r="I28" s="31">
        <v>-3633252750</v>
      </c>
      <c r="J28" s="31"/>
      <c r="K28" s="31">
        <v>1700000</v>
      </c>
      <c r="L28" s="31"/>
      <c r="M28" s="31">
        <v>24756815250</v>
      </c>
      <c r="N28" s="31"/>
      <c r="O28" s="31">
        <v>31697318662</v>
      </c>
      <c r="P28" s="31"/>
      <c r="Q28" s="31">
        <v>-6940503412</v>
      </c>
      <c r="R28" s="31"/>
    </row>
    <row r="29" spans="1:18" ht="21.75" customHeight="1" x14ac:dyDescent="0.2">
      <c r="A29" s="8" t="s">
        <v>63</v>
      </c>
      <c r="C29" s="31">
        <v>600000</v>
      </c>
      <c r="D29" s="31"/>
      <c r="E29" s="31">
        <v>32982579000</v>
      </c>
      <c r="F29" s="31"/>
      <c r="G29" s="31">
        <v>30806279952</v>
      </c>
      <c r="H29" s="31"/>
      <c r="I29" s="31">
        <v>2176299047</v>
      </c>
      <c r="J29" s="31"/>
      <c r="K29" s="31">
        <v>600000</v>
      </c>
      <c r="L29" s="31"/>
      <c r="M29" s="31">
        <v>32982579000</v>
      </c>
      <c r="N29" s="31"/>
      <c r="O29" s="31">
        <v>30806279952</v>
      </c>
      <c r="P29" s="31"/>
      <c r="Q29" s="31">
        <v>2176299047</v>
      </c>
      <c r="R29" s="31"/>
    </row>
    <row r="30" spans="1:18" ht="21.75" customHeight="1" x14ac:dyDescent="0.2">
      <c r="A30" s="8" t="s">
        <v>49</v>
      </c>
      <c r="C30" s="31">
        <v>6000000</v>
      </c>
      <c r="D30" s="31"/>
      <c r="E30" s="31">
        <v>12823245000</v>
      </c>
      <c r="F30" s="31"/>
      <c r="G30" s="31">
        <v>14350105800</v>
      </c>
      <c r="H30" s="31"/>
      <c r="I30" s="31">
        <v>-1526860800</v>
      </c>
      <c r="J30" s="31"/>
      <c r="K30" s="31">
        <v>6000000</v>
      </c>
      <c r="L30" s="31"/>
      <c r="M30" s="31">
        <v>12823245000</v>
      </c>
      <c r="N30" s="31"/>
      <c r="O30" s="31">
        <v>19524702696</v>
      </c>
      <c r="P30" s="31"/>
      <c r="Q30" s="31">
        <v>-6701457696</v>
      </c>
      <c r="R30" s="31"/>
    </row>
    <row r="31" spans="1:18" ht="21.75" customHeight="1" x14ac:dyDescent="0.2">
      <c r="A31" s="8" t="s">
        <v>29</v>
      </c>
      <c r="C31" s="31">
        <v>1700000</v>
      </c>
      <c r="D31" s="31"/>
      <c r="E31" s="31">
        <v>5144009940</v>
      </c>
      <c r="F31" s="31"/>
      <c r="G31" s="31">
        <v>6104779110</v>
      </c>
      <c r="H31" s="31"/>
      <c r="I31" s="31">
        <v>-960769170</v>
      </c>
      <c r="J31" s="31"/>
      <c r="K31" s="31">
        <v>1700000</v>
      </c>
      <c r="L31" s="31"/>
      <c r="M31" s="31">
        <v>5144009940</v>
      </c>
      <c r="N31" s="31"/>
      <c r="O31" s="31">
        <v>6063456729</v>
      </c>
      <c r="P31" s="31"/>
      <c r="Q31" s="31">
        <v>-919446789</v>
      </c>
      <c r="R31" s="31"/>
    </row>
    <row r="32" spans="1:18" ht="21.75" customHeight="1" x14ac:dyDescent="0.2">
      <c r="A32" s="8" t="s">
        <v>28</v>
      </c>
      <c r="C32" s="31">
        <v>185000</v>
      </c>
      <c r="D32" s="31"/>
      <c r="E32" s="31">
        <v>12983287050</v>
      </c>
      <c r="F32" s="31"/>
      <c r="G32" s="31">
        <v>14251838078</v>
      </c>
      <c r="H32" s="31"/>
      <c r="I32" s="31">
        <v>-1268551028</v>
      </c>
      <c r="J32" s="31"/>
      <c r="K32" s="31">
        <v>185000</v>
      </c>
      <c r="L32" s="31"/>
      <c r="M32" s="31">
        <v>12983287050</v>
      </c>
      <c r="N32" s="31"/>
      <c r="O32" s="31">
        <v>17717818626</v>
      </c>
      <c r="P32" s="31"/>
      <c r="Q32" s="31">
        <v>-4734531576</v>
      </c>
      <c r="R32" s="31"/>
    </row>
    <row r="33" spans="1:18" ht="21.75" customHeight="1" x14ac:dyDescent="0.2">
      <c r="A33" s="8" t="s">
        <v>50</v>
      </c>
      <c r="C33" s="31">
        <v>12000000</v>
      </c>
      <c r="D33" s="31"/>
      <c r="E33" s="31">
        <v>26791635600</v>
      </c>
      <c r="F33" s="31"/>
      <c r="G33" s="31">
        <v>37777876200</v>
      </c>
      <c r="H33" s="31"/>
      <c r="I33" s="31">
        <v>-10986240600</v>
      </c>
      <c r="J33" s="31"/>
      <c r="K33" s="31">
        <v>12000000</v>
      </c>
      <c r="L33" s="31"/>
      <c r="M33" s="31">
        <v>26791635600</v>
      </c>
      <c r="N33" s="31"/>
      <c r="O33" s="31">
        <v>46893712313</v>
      </c>
      <c r="P33" s="31"/>
      <c r="Q33" s="31">
        <v>-20102076713</v>
      </c>
      <c r="R33" s="31"/>
    </row>
    <row r="34" spans="1:18" ht="21.75" customHeight="1" x14ac:dyDescent="0.2">
      <c r="A34" s="8" t="s">
        <v>60</v>
      </c>
      <c r="C34" s="31">
        <v>5000000</v>
      </c>
      <c r="D34" s="31"/>
      <c r="E34" s="31">
        <v>23991396750</v>
      </c>
      <c r="F34" s="31"/>
      <c r="G34" s="31">
        <v>30567037500</v>
      </c>
      <c r="H34" s="31"/>
      <c r="I34" s="31">
        <v>-6575640750</v>
      </c>
      <c r="J34" s="31"/>
      <c r="K34" s="31">
        <v>5000000</v>
      </c>
      <c r="L34" s="31"/>
      <c r="M34" s="31">
        <v>23991396750</v>
      </c>
      <c r="N34" s="31"/>
      <c r="O34" s="31">
        <v>33285928220</v>
      </c>
      <c r="P34" s="31"/>
      <c r="Q34" s="31">
        <v>-9294531470</v>
      </c>
      <c r="R34" s="31"/>
    </row>
    <row r="35" spans="1:18" ht="21.75" customHeight="1" x14ac:dyDescent="0.2">
      <c r="A35" s="8" t="s">
        <v>37</v>
      </c>
      <c r="C35" s="31">
        <v>5000000</v>
      </c>
      <c r="D35" s="31"/>
      <c r="E35" s="31">
        <v>22803507000</v>
      </c>
      <c r="F35" s="31"/>
      <c r="G35" s="31">
        <v>26839350000</v>
      </c>
      <c r="H35" s="31"/>
      <c r="I35" s="31">
        <v>-4035843000</v>
      </c>
      <c r="J35" s="31"/>
      <c r="K35" s="31">
        <v>5000000</v>
      </c>
      <c r="L35" s="31"/>
      <c r="M35" s="31">
        <v>22803507000</v>
      </c>
      <c r="N35" s="31"/>
      <c r="O35" s="31">
        <v>31886057156</v>
      </c>
      <c r="P35" s="31"/>
      <c r="Q35" s="31">
        <v>-9082550156</v>
      </c>
      <c r="R35" s="31"/>
    </row>
    <row r="36" spans="1:18" ht="21.75" customHeight="1" x14ac:dyDescent="0.2">
      <c r="A36" s="8" t="s">
        <v>48</v>
      </c>
      <c r="C36" s="31">
        <v>4000000</v>
      </c>
      <c r="D36" s="31"/>
      <c r="E36" s="31">
        <v>22226958000</v>
      </c>
      <c r="F36" s="31"/>
      <c r="G36" s="31">
        <v>26720064000</v>
      </c>
      <c r="H36" s="31"/>
      <c r="I36" s="31">
        <v>-4493106000</v>
      </c>
      <c r="J36" s="31"/>
      <c r="K36" s="31">
        <v>4000000</v>
      </c>
      <c r="L36" s="31"/>
      <c r="M36" s="31">
        <v>22226958000</v>
      </c>
      <c r="N36" s="31"/>
      <c r="O36" s="31">
        <v>28352023463</v>
      </c>
      <c r="P36" s="31"/>
      <c r="Q36" s="31">
        <v>-6125065463</v>
      </c>
      <c r="R36" s="31"/>
    </row>
    <row r="37" spans="1:18" ht="21.75" customHeight="1" x14ac:dyDescent="0.2">
      <c r="A37" s="8" t="s">
        <v>21</v>
      </c>
      <c r="C37" s="31">
        <v>8800000</v>
      </c>
      <c r="D37" s="31"/>
      <c r="E37" s="31">
        <v>15404594040</v>
      </c>
      <c r="F37" s="31"/>
      <c r="G37" s="31">
        <v>18982378800</v>
      </c>
      <c r="H37" s="31"/>
      <c r="I37" s="31">
        <v>-3577784760</v>
      </c>
      <c r="J37" s="31"/>
      <c r="K37" s="31">
        <v>8800000</v>
      </c>
      <c r="L37" s="31"/>
      <c r="M37" s="31">
        <v>15404594040</v>
      </c>
      <c r="N37" s="31"/>
      <c r="O37" s="31">
        <v>23380359267</v>
      </c>
      <c r="P37" s="31"/>
      <c r="Q37" s="31">
        <v>-7975765227</v>
      </c>
      <c r="R37" s="31"/>
    </row>
    <row r="38" spans="1:18" ht="21.75" customHeight="1" x14ac:dyDescent="0.2">
      <c r="A38" s="8" t="s">
        <v>39</v>
      </c>
      <c r="C38" s="31">
        <v>2000000</v>
      </c>
      <c r="D38" s="31"/>
      <c r="E38" s="31">
        <v>7620387300</v>
      </c>
      <c r="F38" s="31"/>
      <c r="G38" s="31">
        <v>7157160000</v>
      </c>
      <c r="H38" s="31"/>
      <c r="I38" s="31">
        <v>463227299</v>
      </c>
      <c r="J38" s="31"/>
      <c r="K38" s="31">
        <v>2000000</v>
      </c>
      <c r="L38" s="31"/>
      <c r="M38" s="31">
        <v>7620387300</v>
      </c>
      <c r="N38" s="31"/>
      <c r="O38" s="31">
        <v>9506227940</v>
      </c>
      <c r="P38" s="31"/>
      <c r="Q38" s="31">
        <v>-1885840640</v>
      </c>
      <c r="R38" s="31"/>
    </row>
    <row r="39" spans="1:18" ht="21.75" customHeight="1" x14ac:dyDescent="0.2">
      <c r="A39" s="8" t="s">
        <v>57</v>
      </c>
      <c r="C39" s="31">
        <v>7000000</v>
      </c>
      <c r="D39" s="31"/>
      <c r="E39" s="31">
        <v>22844263050</v>
      </c>
      <c r="F39" s="31"/>
      <c r="G39" s="31">
        <v>30583193934</v>
      </c>
      <c r="H39" s="31"/>
      <c r="I39" s="31">
        <v>-7738930884</v>
      </c>
      <c r="J39" s="31"/>
      <c r="K39" s="31">
        <v>7000000</v>
      </c>
      <c r="L39" s="31"/>
      <c r="M39" s="31">
        <v>22844263050</v>
      </c>
      <c r="N39" s="31"/>
      <c r="O39" s="31">
        <v>25514049293</v>
      </c>
      <c r="P39" s="31"/>
      <c r="Q39" s="31">
        <v>-2669786243</v>
      </c>
      <c r="R39" s="31"/>
    </row>
    <row r="40" spans="1:18" ht="21.75" customHeight="1" x14ac:dyDescent="0.2">
      <c r="A40" s="8" t="s">
        <v>40</v>
      </c>
      <c r="C40" s="31">
        <v>450000</v>
      </c>
      <c r="D40" s="31"/>
      <c r="E40" s="31">
        <v>21386488725</v>
      </c>
      <c r="F40" s="31"/>
      <c r="G40" s="31">
        <v>25255828350</v>
      </c>
      <c r="H40" s="31"/>
      <c r="I40" s="31">
        <v>-3869339625</v>
      </c>
      <c r="J40" s="31"/>
      <c r="K40" s="31">
        <v>450000</v>
      </c>
      <c r="L40" s="31"/>
      <c r="M40" s="31">
        <v>21386488725</v>
      </c>
      <c r="N40" s="31"/>
      <c r="O40" s="31">
        <v>25005678762</v>
      </c>
      <c r="P40" s="31"/>
      <c r="Q40" s="31">
        <v>-3619190037</v>
      </c>
      <c r="R40" s="31"/>
    </row>
    <row r="41" spans="1:18" ht="21.75" customHeight="1" x14ac:dyDescent="0.2">
      <c r="A41" s="8" t="s">
        <v>25</v>
      </c>
      <c r="C41" s="31">
        <v>22000</v>
      </c>
      <c r="D41" s="31"/>
      <c r="E41" s="31">
        <v>5839705773</v>
      </c>
      <c r="F41" s="31"/>
      <c r="G41" s="31">
        <v>5635885761</v>
      </c>
      <c r="H41" s="31"/>
      <c r="I41" s="31">
        <v>203820011</v>
      </c>
      <c r="J41" s="31"/>
      <c r="K41" s="31">
        <v>22000</v>
      </c>
      <c r="L41" s="31"/>
      <c r="M41" s="31">
        <v>5839705773</v>
      </c>
      <c r="N41" s="31"/>
      <c r="O41" s="31">
        <v>4936511943</v>
      </c>
      <c r="P41" s="31"/>
      <c r="Q41" s="31">
        <v>903193829</v>
      </c>
      <c r="R41" s="31"/>
    </row>
    <row r="42" spans="1:18" ht="21.75" customHeight="1" x14ac:dyDescent="0.2">
      <c r="A42" s="8" t="s">
        <v>33</v>
      </c>
      <c r="C42" s="31">
        <v>6325000</v>
      </c>
      <c r="D42" s="31"/>
      <c r="E42" s="31">
        <v>25690178497</v>
      </c>
      <c r="F42" s="31"/>
      <c r="G42" s="31">
        <v>26381788785</v>
      </c>
      <c r="H42" s="31"/>
      <c r="I42" s="31">
        <v>-691610287</v>
      </c>
      <c r="J42" s="31"/>
      <c r="K42" s="31">
        <v>6325000</v>
      </c>
      <c r="L42" s="31"/>
      <c r="M42" s="31">
        <v>25690178497</v>
      </c>
      <c r="N42" s="31"/>
      <c r="O42" s="31">
        <v>32882925487</v>
      </c>
      <c r="P42" s="31"/>
      <c r="Q42" s="31">
        <v>-7192746989</v>
      </c>
      <c r="R42" s="31"/>
    </row>
    <row r="43" spans="1:18" ht="21.75" customHeight="1" x14ac:dyDescent="0.2">
      <c r="A43" s="8" t="s">
        <v>51</v>
      </c>
      <c r="C43" s="31">
        <v>10000000</v>
      </c>
      <c r="D43" s="31"/>
      <c r="E43" s="31">
        <v>14652297000</v>
      </c>
      <c r="F43" s="31"/>
      <c r="G43" s="31">
        <v>20626537500</v>
      </c>
      <c r="H43" s="31"/>
      <c r="I43" s="31">
        <v>-5974240500</v>
      </c>
      <c r="J43" s="31"/>
      <c r="K43" s="31">
        <v>10000000</v>
      </c>
      <c r="L43" s="31"/>
      <c r="M43" s="31">
        <v>14652297000</v>
      </c>
      <c r="N43" s="31"/>
      <c r="O43" s="31">
        <v>20974455000</v>
      </c>
      <c r="P43" s="31"/>
      <c r="Q43" s="31">
        <v>-6322158000</v>
      </c>
      <c r="R43" s="31"/>
    </row>
    <row r="44" spans="1:18" ht="21.75" customHeight="1" x14ac:dyDescent="0.2">
      <c r="A44" s="8" t="s">
        <v>23</v>
      </c>
      <c r="C44" s="31">
        <v>13000000</v>
      </c>
      <c r="D44" s="31"/>
      <c r="E44" s="31">
        <v>41662623600</v>
      </c>
      <c r="F44" s="31"/>
      <c r="G44" s="31">
        <v>45554594507</v>
      </c>
      <c r="H44" s="31"/>
      <c r="I44" s="31">
        <v>-3891970907</v>
      </c>
      <c r="J44" s="31"/>
      <c r="K44" s="31">
        <v>13000000</v>
      </c>
      <c r="L44" s="31"/>
      <c r="M44" s="31">
        <v>41662623600</v>
      </c>
      <c r="N44" s="31"/>
      <c r="O44" s="31">
        <v>48285016121</v>
      </c>
      <c r="P44" s="31"/>
      <c r="Q44" s="31">
        <v>-6622392521</v>
      </c>
      <c r="R44" s="31"/>
    </row>
    <row r="45" spans="1:18" ht="21.75" customHeight="1" x14ac:dyDescent="0.2">
      <c r="A45" s="8" t="s">
        <v>61</v>
      </c>
      <c r="C45" s="31">
        <v>10400000</v>
      </c>
      <c r="D45" s="31"/>
      <c r="E45" s="31">
        <v>10803335400</v>
      </c>
      <c r="F45" s="31"/>
      <c r="G45" s="31">
        <v>11044639892</v>
      </c>
      <c r="H45" s="31"/>
      <c r="I45" s="31">
        <v>-241304492</v>
      </c>
      <c r="J45" s="31"/>
      <c r="K45" s="31">
        <v>10400000</v>
      </c>
      <c r="L45" s="31"/>
      <c r="M45" s="31">
        <v>10803335400</v>
      </c>
      <c r="N45" s="31"/>
      <c r="O45" s="31">
        <v>11044639892</v>
      </c>
      <c r="P45" s="31"/>
      <c r="Q45" s="31">
        <v>-241304492</v>
      </c>
      <c r="R45" s="31"/>
    </row>
    <row r="46" spans="1:18" ht="21.75" customHeight="1" x14ac:dyDescent="0.2">
      <c r="A46" s="8" t="s">
        <v>46</v>
      </c>
      <c r="C46" s="31">
        <v>1200000</v>
      </c>
      <c r="D46" s="31"/>
      <c r="E46" s="31">
        <v>2348741340</v>
      </c>
      <c r="F46" s="31"/>
      <c r="G46" s="31">
        <v>2878471824</v>
      </c>
      <c r="H46" s="31"/>
      <c r="I46" s="31">
        <v>-529730484</v>
      </c>
      <c r="J46" s="31"/>
      <c r="K46" s="31">
        <v>1200000</v>
      </c>
      <c r="L46" s="31"/>
      <c r="M46" s="31">
        <v>2348741340</v>
      </c>
      <c r="N46" s="31"/>
      <c r="O46" s="31">
        <v>3080055615</v>
      </c>
      <c r="P46" s="31"/>
      <c r="Q46" s="31">
        <v>-731314275</v>
      </c>
      <c r="R46" s="31"/>
    </row>
    <row r="47" spans="1:18" ht="21.75" customHeight="1" x14ac:dyDescent="0.2">
      <c r="A47" s="8" t="s">
        <v>38</v>
      </c>
      <c r="C47" s="31">
        <v>4500000</v>
      </c>
      <c r="D47" s="31"/>
      <c r="E47" s="31">
        <v>36367319250</v>
      </c>
      <c r="F47" s="31"/>
      <c r="G47" s="31">
        <v>41958850500</v>
      </c>
      <c r="H47" s="31"/>
      <c r="I47" s="31">
        <v>-5591531250</v>
      </c>
      <c r="J47" s="31"/>
      <c r="K47" s="31">
        <v>4500000</v>
      </c>
      <c r="L47" s="31"/>
      <c r="M47" s="31">
        <v>36367319250</v>
      </c>
      <c r="N47" s="31"/>
      <c r="O47" s="31">
        <v>48251526903</v>
      </c>
      <c r="P47" s="31"/>
      <c r="Q47" s="31">
        <v>-11884207653</v>
      </c>
      <c r="R47" s="31"/>
    </row>
    <row r="48" spans="1:18" ht="21.75" customHeight="1" x14ac:dyDescent="0.2">
      <c r="A48" s="8" t="s">
        <v>30</v>
      </c>
      <c r="C48" s="31">
        <v>599999</v>
      </c>
      <c r="D48" s="31"/>
      <c r="E48" s="31">
        <v>596429005</v>
      </c>
      <c r="F48" s="31"/>
      <c r="G48" s="31">
        <v>596429005</v>
      </c>
      <c r="H48" s="31"/>
      <c r="I48" s="31">
        <v>0</v>
      </c>
      <c r="J48" s="31"/>
      <c r="K48" s="31">
        <v>599999</v>
      </c>
      <c r="L48" s="31"/>
      <c r="M48" s="31">
        <v>596429005</v>
      </c>
      <c r="N48" s="31"/>
      <c r="O48" s="31">
        <v>596429005</v>
      </c>
      <c r="P48" s="31"/>
      <c r="Q48" s="31">
        <v>0</v>
      </c>
      <c r="R48" s="31"/>
    </row>
    <row r="49" spans="1:18" ht="21.75" customHeight="1" x14ac:dyDescent="0.2">
      <c r="A49" s="8" t="s">
        <v>54</v>
      </c>
      <c r="C49" s="31">
        <v>8000000</v>
      </c>
      <c r="D49" s="31"/>
      <c r="E49" s="31">
        <v>24445677600</v>
      </c>
      <c r="F49" s="31"/>
      <c r="G49" s="31">
        <v>32476761444</v>
      </c>
      <c r="H49" s="31"/>
      <c r="I49" s="31">
        <v>-8031083844</v>
      </c>
      <c r="J49" s="31"/>
      <c r="K49" s="31">
        <v>8000000</v>
      </c>
      <c r="L49" s="31"/>
      <c r="M49" s="31">
        <v>24445677600</v>
      </c>
      <c r="N49" s="31"/>
      <c r="O49" s="31">
        <v>40162558008</v>
      </c>
      <c r="P49" s="31"/>
      <c r="Q49" s="31">
        <v>-15716880408</v>
      </c>
      <c r="R49" s="31"/>
    </row>
    <row r="50" spans="1:18" ht="21.75" customHeight="1" x14ac:dyDescent="0.2">
      <c r="A50" s="8" t="s">
        <v>65</v>
      </c>
      <c r="C50" s="31">
        <v>7513</v>
      </c>
      <c r="D50" s="31"/>
      <c r="E50" s="31">
        <v>75372681554</v>
      </c>
      <c r="F50" s="31"/>
      <c r="G50" s="31">
        <v>0</v>
      </c>
      <c r="H50" s="31"/>
      <c r="I50" s="31">
        <v>75372681554</v>
      </c>
      <c r="J50" s="31"/>
      <c r="K50" s="31">
        <v>7513</v>
      </c>
      <c r="L50" s="31"/>
      <c r="M50" s="31">
        <v>75372681554</v>
      </c>
      <c r="N50" s="31"/>
      <c r="O50" s="31">
        <v>0</v>
      </c>
      <c r="P50" s="31"/>
      <c r="Q50" s="31">
        <v>75372681554</v>
      </c>
      <c r="R50" s="31"/>
    </row>
    <row r="51" spans="1:18" ht="21.75" customHeight="1" x14ac:dyDescent="0.2">
      <c r="A51" s="8" t="s">
        <v>26</v>
      </c>
      <c r="C51" s="31">
        <v>16418750</v>
      </c>
      <c r="D51" s="31"/>
      <c r="E51" s="31">
        <v>39039971782</v>
      </c>
      <c r="F51" s="31"/>
      <c r="G51" s="31">
        <v>40880204072</v>
      </c>
      <c r="H51" s="31"/>
      <c r="I51" s="31">
        <v>-1840232289</v>
      </c>
      <c r="J51" s="31"/>
      <c r="K51" s="31">
        <v>16418750</v>
      </c>
      <c r="L51" s="31"/>
      <c r="M51" s="31">
        <v>39039971782</v>
      </c>
      <c r="N51" s="31"/>
      <c r="O51" s="31">
        <v>47358732350</v>
      </c>
      <c r="P51" s="31"/>
      <c r="Q51" s="31">
        <v>-8318760567</v>
      </c>
      <c r="R51" s="31"/>
    </row>
    <row r="52" spans="1:18" ht="21.75" customHeight="1" x14ac:dyDescent="0.2">
      <c r="A52" s="8" t="s">
        <v>42</v>
      </c>
      <c r="C52" s="31">
        <v>1800000</v>
      </c>
      <c r="D52" s="31"/>
      <c r="E52" s="31">
        <v>26034169500</v>
      </c>
      <c r="F52" s="31"/>
      <c r="G52" s="31">
        <v>27555066000</v>
      </c>
      <c r="H52" s="31"/>
      <c r="I52" s="31">
        <v>-1520896500</v>
      </c>
      <c r="J52" s="31"/>
      <c r="K52" s="31">
        <v>1800000</v>
      </c>
      <c r="L52" s="31"/>
      <c r="M52" s="31">
        <v>26034169500</v>
      </c>
      <c r="N52" s="31"/>
      <c r="O52" s="31">
        <v>35755553659</v>
      </c>
      <c r="P52" s="31"/>
      <c r="Q52" s="31">
        <v>-9721384159</v>
      </c>
      <c r="R52" s="31"/>
    </row>
    <row r="53" spans="1:18" ht="21.75" customHeight="1" x14ac:dyDescent="0.2">
      <c r="A53" s="11" t="s">
        <v>80</v>
      </c>
      <c r="C53" s="31">
        <v>150000</v>
      </c>
      <c r="D53" s="31"/>
      <c r="E53" s="31">
        <v>138841830356</v>
      </c>
      <c r="F53" s="31"/>
      <c r="G53" s="31">
        <v>138409908656</v>
      </c>
      <c r="H53" s="31"/>
      <c r="I53" s="31">
        <v>431921700</v>
      </c>
      <c r="J53" s="31"/>
      <c r="K53" s="31">
        <v>150000</v>
      </c>
      <c r="L53" s="31"/>
      <c r="M53" s="31">
        <v>138841830356</v>
      </c>
      <c r="N53" s="31"/>
      <c r="O53" s="31">
        <v>138426325295</v>
      </c>
      <c r="P53" s="31"/>
      <c r="Q53" s="31">
        <v>415505061</v>
      </c>
      <c r="R53" s="31"/>
    </row>
    <row r="54" spans="1:18" ht="21.75" customHeight="1" x14ac:dyDescent="0.2">
      <c r="A54" s="15" t="s">
        <v>66</v>
      </c>
      <c r="C54" s="38">
        <v>230089336</v>
      </c>
      <c r="E54" s="38">
        <v>1029012397725</v>
      </c>
      <c r="G54" s="38">
        <v>1069070448762</v>
      </c>
      <c r="I54" s="38">
        <v>-40058051035</v>
      </c>
      <c r="K54" s="38">
        <v>230089336</v>
      </c>
      <c r="M54" s="38">
        <v>1029012397725</v>
      </c>
      <c r="O54" s="38">
        <v>1166971501244</v>
      </c>
      <c r="Q54" s="38">
        <v>-137959103517</v>
      </c>
      <c r="R54" s="38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46" fitToWidth="0" fitToHeight="0" orientation="landscape" r:id="rId1"/>
  <colBreaks count="1" manualBreakCount="1">
    <brk id="18" max="5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56"/>
  <sheetViews>
    <sheetView rightToLeft="1" view="pageBreakPreview" topLeftCell="A43" zoomScale="85" zoomScaleNormal="100" zoomScaleSheetLayoutView="85" workbookViewId="0">
      <selection sqref="A1:AA1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1.5703125" bestFit="1" customWidth="1"/>
    <col min="6" max="6" width="1.28515625" customWidth="1"/>
    <col min="7" max="7" width="17" bestFit="1" customWidth="1"/>
    <col min="8" max="8" width="1.28515625" customWidth="1"/>
    <col min="9" max="9" width="17" bestFit="1" customWidth="1"/>
    <col min="10" max="10" width="1.28515625" customWidth="1"/>
    <col min="11" max="11" width="14.28515625" customWidth="1"/>
    <col min="12" max="12" width="1.28515625" customWidth="1"/>
    <col min="13" max="13" width="16.7109375" bestFit="1" customWidth="1"/>
    <col min="14" max="14" width="1.28515625" customWidth="1"/>
    <col min="15" max="15" width="12.140625" bestFit="1" customWidth="1"/>
    <col min="16" max="16" width="1.28515625" customWidth="1"/>
    <col min="17" max="17" width="15.7109375" bestFit="1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7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14.45" customHeight="1" x14ac:dyDescent="0.2">
      <c r="A4" s="1" t="s">
        <v>3</v>
      </c>
      <c r="B4" s="48" t="s">
        <v>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4.45" customHeight="1" x14ac:dyDescent="0.2">
      <c r="A5" s="48" t="s">
        <v>5</v>
      </c>
      <c r="B5" s="48"/>
      <c r="C5" s="48" t="s">
        <v>6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14.45" customHeight="1" x14ac:dyDescent="0.2">
      <c r="F6" s="46"/>
      <c r="G6" s="46"/>
      <c r="H6" s="46"/>
      <c r="I6" s="46"/>
      <c r="K6" s="46" t="s">
        <v>8</v>
      </c>
      <c r="L6" s="46"/>
      <c r="M6" s="46"/>
      <c r="N6" s="46"/>
      <c r="O6" s="46"/>
      <c r="P6" s="46"/>
      <c r="Q6" s="46"/>
      <c r="S6" s="46" t="s">
        <v>9</v>
      </c>
      <c r="T6" s="46"/>
      <c r="U6" s="46"/>
      <c r="V6" s="46"/>
      <c r="W6" s="46"/>
      <c r="X6" s="46"/>
      <c r="Y6" s="46"/>
      <c r="Z6" s="46"/>
      <c r="AA6" s="46"/>
    </row>
    <row r="7" spans="1:27" ht="14.45" customHeight="1" x14ac:dyDescent="0.2">
      <c r="F7" s="3"/>
      <c r="G7" s="3"/>
      <c r="H7" s="3"/>
      <c r="I7" s="3"/>
      <c r="K7" s="45" t="s">
        <v>10</v>
      </c>
      <c r="L7" s="45"/>
      <c r="M7" s="45"/>
      <c r="N7" s="3"/>
      <c r="O7" s="45" t="s">
        <v>11</v>
      </c>
      <c r="P7" s="45"/>
      <c r="Q7" s="4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6" t="s">
        <v>12</v>
      </c>
      <c r="B8" s="46"/>
      <c r="C8" s="46"/>
      <c r="E8" s="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7" t="s">
        <v>19</v>
      </c>
      <c r="B9" s="47"/>
      <c r="C9" s="47"/>
      <c r="E9" s="21">
        <v>2539996</v>
      </c>
      <c r="F9" s="21"/>
      <c r="G9" s="21">
        <v>15838543359</v>
      </c>
      <c r="H9" s="21"/>
      <c r="I9" s="21">
        <v>12952649912.094</v>
      </c>
      <c r="J9" s="21"/>
      <c r="K9" s="21">
        <v>0</v>
      </c>
      <c r="L9" s="21"/>
      <c r="M9" s="21">
        <v>0</v>
      </c>
      <c r="N9" s="21"/>
      <c r="O9" s="21">
        <v>-2539996</v>
      </c>
      <c r="P9" s="21"/>
      <c r="Q9" s="21">
        <v>12504664945</v>
      </c>
      <c r="R9" s="21"/>
      <c r="S9" s="21">
        <v>0</v>
      </c>
      <c r="T9" s="21"/>
      <c r="U9" s="21">
        <v>0</v>
      </c>
      <c r="V9" s="21"/>
      <c r="W9" s="21">
        <v>0</v>
      </c>
      <c r="X9" s="21"/>
      <c r="Y9" s="21">
        <v>0</v>
      </c>
      <c r="AA9" s="22">
        <v>0</v>
      </c>
    </row>
    <row r="10" spans="1:27" ht="21.75" customHeight="1" x14ac:dyDescent="0.2">
      <c r="A10" s="42" t="s">
        <v>20</v>
      </c>
      <c r="B10" s="42"/>
      <c r="C10" s="42"/>
      <c r="E10" s="21">
        <v>4000000</v>
      </c>
      <c r="F10" s="21"/>
      <c r="G10" s="21">
        <v>13197260839</v>
      </c>
      <c r="H10" s="21"/>
      <c r="I10" s="21">
        <v>11964385800</v>
      </c>
      <c r="J10" s="21"/>
      <c r="K10" s="21">
        <v>0</v>
      </c>
      <c r="L10" s="21"/>
      <c r="M10" s="21">
        <v>0</v>
      </c>
      <c r="N10" s="21"/>
      <c r="O10" s="21">
        <v>0</v>
      </c>
      <c r="P10" s="21"/>
      <c r="Q10" s="21">
        <v>0</v>
      </c>
      <c r="R10" s="21"/>
      <c r="S10" s="21">
        <v>4000000</v>
      </c>
      <c r="T10" s="21"/>
      <c r="U10" s="21">
        <v>2857</v>
      </c>
      <c r="V10" s="21"/>
      <c r="W10" s="21">
        <v>13197260839</v>
      </c>
      <c r="X10" s="21"/>
      <c r="Y10" s="21">
        <v>11360003400</v>
      </c>
      <c r="AA10" s="22">
        <v>1</v>
      </c>
    </row>
    <row r="11" spans="1:27" ht="21.75" customHeight="1" x14ac:dyDescent="0.2">
      <c r="A11" s="42" t="s">
        <v>21</v>
      </c>
      <c r="B11" s="42"/>
      <c r="C11" s="42"/>
      <c r="E11" s="21">
        <v>8800000</v>
      </c>
      <c r="F11" s="21"/>
      <c r="G11" s="21">
        <v>23497143547</v>
      </c>
      <c r="H11" s="21"/>
      <c r="I11" s="21">
        <v>18982378800</v>
      </c>
      <c r="J11" s="21"/>
      <c r="K11" s="21">
        <v>0</v>
      </c>
      <c r="L11" s="21"/>
      <c r="M11" s="21">
        <v>0</v>
      </c>
      <c r="N11" s="21"/>
      <c r="O11" s="21">
        <v>0</v>
      </c>
      <c r="P11" s="21"/>
      <c r="Q11" s="21">
        <v>0</v>
      </c>
      <c r="R11" s="21"/>
      <c r="S11" s="21">
        <v>8800000</v>
      </c>
      <c r="T11" s="21"/>
      <c r="U11" s="21">
        <v>1761</v>
      </c>
      <c r="V11" s="21"/>
      <c r="W11" s="21">
        <v>23497143547</v>
      </c>
      <c r="X11" s="21"/>
      <c r="Y11" s="21">
        <v>15404594040</v>
      </c>
      <c r="AA11" s="22">
        <v>1.36</v>
      </c>
    </row>
    <row r="12" spans="1:27" ht="21.75" customHeight="1" x14ac:dyDescent="0.2">
      <c r="A12" s="42" t="s">
        <v>22</v>
      </c>
      <c r="B12" s="42"/>
      <c r="C12" s="42"/>
      <c r="E12" s="21">
        <v>50000</v>
      </c>
      <c r="F12" s="21"/>
      <c r="G12" s="21">
        <v>50000000</v>
      </c>
      <c r="H12" s="21"/>
      <c r="I12" s="21">
        <v>49702500</v>
      </c>
      <c r="J12" s="21"/>
      <c r="K12" s="21">
        <v>0</v>
      </c>
      <c r="L12" s="21"/>
      <c r="M12" s="21">
        <v>0</v>
      </c>
      <c r="N12" s="21"/>
      <c r="O12" s="21">
        <v>0</v>
      </c>
      <c r="P12" s="21"/>
      <c r="Q12" s="21">
        <v>0</v>
      </c>
      <c r="R12" s="21"/>
      <c r="S12" s="21">
        <v>50000</v>
      </c>
      <c r="T12" s="21"/>
      <c r="U12" s="21">
        <v>1000</v>
      </c>
      <c r="V12" s="21"/>
      <c r="W12" s="21">
        <v>50000000</v>
      </c>
      <c r="X12" s="21"/>
      <c r="Y12" s="21">
        <v>49702500</v>
      </c>
      <c r="AA12" s="22">
        <v>0</v>
      </c>
    </row>
    <row r="13" spans="1:27" ht="21.75" customHeight="1" x14ac:dyDescent="0.2">
      <c r="A13" s="42" t="s">
        <v>23</v>
      </c>
      <c r="B13" s="42"/>
      <c r="C13" s="42"/>
      <c r="E13" s="21">
        <v>7000000</v>
      </c>
      <c r="F13" s="21"/>
      <c r="G13" s="21">
        <v>29151276564</v>
      </c>
      <c r="H13" s="21"/>
      <c r="I13" s="21">
        <v>26420854950</v>
      </c>
      <c r="J13" s="21"/>
      <c r="K13" s="21">
        <v>6000000</v>
      </c>
      <c r="L13" s="21"/>
      <c r="M13" s="21">
        <v>19133739557</v>
      </c>
      <c r="N13" s="21"/>
      <c r="O13" s="21">
        <v>0</v>
      </c>
      <c r="P13" s="21"/>
      <c r="Q13" s="21">
        <v>0</v>
      </c>
      <c r="R13" s="21"/>
      <c r="S13" s="21">
        <v>13000000</v>
      </c>
      <c r="T13" s="21"/>
      <c r="U13" s="21">
        <v>3224</v>
      </c>
      <c r="V13" s="21"/>
      <c r="W13" s="21">
        <v>48285016121</v>
      </c>
      <c r="X13" s="21"/>
      <c r="Y13" s="21">
        <v>41662623600</v>
      </c>
      <c r="AA13" s="22">
        <v>3.68</v>
      </c>
    </row>
    <row r="14" spans="1:27" ht="21.75" customHeight="1" x14ac:dyDescent="0.2">
      <c r="A14" s="42" t="s">
        <v>24</v>
      </c>
      <c r="B14" s="42"/>
      <c r="C14" s="42"/>
      <c r="E14" s="21">
        <v>12000000</v>
      </c>
      <c r="F14" s="21"/>
      <c r="G14" s="21">
        <v>34459282051</v>
      </c>
      <c r="H14" s="21"/>
      <c r="I14" s="21">
        <v>42239172600</v>
      </c>
      <c r="J14" s="21"/>
      <c r="K14" s="21">
        <v>0</v>
      </c>
      <c r="L14" s="21"/>
      <c r="M14" s="21">
        <v>0</v>
      </c>
      <c r="N14" s="21"/>
      <c r="O14" s="21">
        <v>-4000000</v>
      </c>
      <c r="P14" s="21"/>
      <c r="Q14" s="21">
        <v>12493220450</v>
      </c>
      <c r="R14" s="21"/>
      <c r="S14" s="21">
        <v>8000000</v>
      </c>
      <c r="T14" s="21"/>
      <c r="U14" s="21">
        <v>2604</v>
      </c>
      <c r="V14" s="21"/>
      <c r="W14" s="21">
        <v>22972854701</v>
      </c>
      <c r="X14" s="21"/>
      <c r="Y14" s="21">
        <v>20708049600</v>
      </c>
      <c r="AA14" s="22">
        <v>1.83</v>
      </c>
    </row>
    <row r="15" spans="1:27" ht="21.75" customHeight="1" x14ac:dyDescent="0.2">
      <c r="A15" s="42" t="s">
        <v>25</v>
      </c>
      <c r="B15" s="42"/>
      <c r="C15" s="42"/>
      <c r="E15" s="21">
        <v>22000</v>
      </c>
      <c r="F15" s="21"/>
      <c r="G15" s="21">
        <v>3295525309</v>
      </c>
      <c r="H15" s="21"/>
      <c r="I15" s="21">
        <v>5635885761</v>
      </c>
      <c r="J15" s="21"/>
      <c r="K15" s="21">
        <v>0</v>
      </c>
      <c r="L15" s="21"/>
      <c r="M15" s="21">
        <v>0</v>
      </c>
      <c r="N15" s="21"/>
      <c r="O15" s="21">
        <v>0</v>
      </c>
      <c r="P15" s="21"/>
      <c r="Q15" s="21">
        <v>0</v>
      </c>
      <c r="R15" s="21"/>
      <c r="S15" s="21">
        <v>22000</v>
      </c>
      <c r="T15" s="21"/>
      <c r="U15" s="21">
        <v>267030</v>
      </c>
      <c r="V15" s="21"/>
      <c r="W15" s="21">
        <v>3295525309</v>
      </c>
      <c r="X15" s="21"/>
      <c r="Y15" s="21">
        <v>5839705773</v>
      </c>
      <c r="AA15" s="22">
        <v>0.52</v>
      </c>
    </row>
    <row r="16" spans="1:27" ht="21.75" customHeight="1" x14ac:dyDescent="0.2">
      <c r="A16" s="42" t="s">
        <v>26</v>
      </c>
      <c r="B16" s="42"/>
      <c r="C16" s="42"/>
      <c r="E16" s="21">
        <v>18068750</v>
      </c>
      <c r="F16" s="21"/>
      <c r="G16" s="21">
        <v>21661425920</v>
      </c>
      <c r="H16" s="21"/>
      <c r="I16" s="21">
        <v>45639513222.1875</v>
      </c>
      <c r="J16" s="21"/>
      <c r="K16" s="21">
        <v>0</v>
      </c>
      <c r="L16" s="21"/>
      <c r="M16" s="21">
        <v>0</v>
      </c>
      <c r="N16" s="21"/>
      <c r="O16" s="21">
        <v>-1650000</v>
      </c>
      <c r="P16" s="21"/>
      <c r="Q16" s="21">
        <v>3923316691</v>
      </c>
      <c r="R16" s="21"/>
      <c r="S16" s="21">
        <v>16418750</v>
      </c>
      <c r="T16" s="21"/>
      <c r="U16" s="21">
        <v>2392</v>
      </c>
      <c r="V16" s="21"/>
      <c r="W16" s="21">
        <v>19683350363</v>
      </c>
      <c r="X16" s="21"/>
      <c r="Y16" s="21">
        <v>39039971782.5</v>
      </c>
      <c r="AA16" s="22">
        <v>3.45</v>
      </c>
    </row>
    <row r="17" spans="1:27" ht="21.75" customHeight="1" x14ac:dyDescent="0.2">
      <c r="A17" s="42" t="s">
        <v>27</v>
      </c>
      <c r="B17" s="42"/>
      <c r="C17" s="42"/>
      <c r="E17" s="21">
        <v>7250000</v>
      </c>
      <c r="F17" s="21"/>
      <c r="G17" s="21">
        <v>30809910341</v>
      </c>
      <c r="H17" s="21"/>
      <c r="I17" s="21">
        <v>35962243875</v>
      </c>
      <c r="J17" s="21"/>
      <c r="K17" s="21">
        <v>0</v>
      </c>
      <c r="L17" s="21"/>
      <c r="M17" s="21">
        <v>0</v>
      </c>
      <c r="N17" s="21"/>
      <c r="O17" s="21">
        <v>0</v>
      </c>
      <c r="P17" s="21"/>
      <c r="Q17" s="21">
        <v>0</v>
      </c>
      <c r="R17" s="21"/>
      <c r="S17" s="21">
        <v>7250000</v>
      </c>
      <c r="T17" s="21"/>
      <c r="U17" s="21">
        <v>4573</v>
      </c>
      <c r="V17" s="21"/>
      <c r="W17" s="21">
        <v>30809910341</v>
      </c>
      <c r="X17" s="21"/>
      <c r="Y17" s="21">
        <v>32956982212.5</v>
      </c>
      <c r="AA17" s="22">
        <v>2.91</v>
      </c>
    </row>
    <row r="18" spans="1:27" ht="21.75" customHeight="1" x14ac:dyDescent="0.2">
      <c r="A18" s="42" t="s">
        <v>28</v>
      </c>
      <c r="B18" s="42"/>
      <c r="C18" s="42"/>
      <c r="E18" s="21">
        <v>150000</v>
      </c>
      <c r="F18" s="21"/>
      <c r="G18" s="21">
        <v>12276551403</v>
      </c>
      <c r="H18" s="21"/>
      <c r="I18" s="21">
        <v>11764581750</v>
      </c>
      <c r="J18" s="21"/>
      <c r="K18" s="21">
        <v>35000</v>
      </c>
      <c r="L18" s="21"/>
      <c r="M18" s="21">
        <v>2487256328</v>
      </c>
      <c r="N18" s="21"/>
      <c r="O18" s="21">
        <v>0</v>
      </c>
      <c r="P18" s="21"/>
      <c r="Q18" s="21">
        <v>0</v>
      </c>
      <c r="R18" s="21"/>
      <c r="S18" s="21">
        <v>185000</v>
      </c>
      <c r="T18" s="21"/>
      <c r="U18" s="21">
        <v>70600</v>
      </c>
      <c r="V18" s="21"/>
      <c r="W18" s="21">
        <v>14763807731</v>
      </c>
      <c r="X18" s="21"/>
      <c r="Y18" s="21">
        <v>12983287050</v>
      </c>
      <c r="AA18" s="22">
        <v>1.1499999999999999</v>
      </c>
    </row>
    <row r="19" spans="1:27" ht="21.75" customHeight="1" x14ac:dyDescent="0.2">
      <c r="A19" s="42" t="s">
        <v>29</v>
      </c>
      <c r="B19" s="42"/>
      <c r="C19" s="42"/>
      <c r="E19" s="21">
        <v>500000</v>
      </c>
      <c r="F19" s="21"/>
      <c r="G19" s="21">
        <v>1798167144</v>
      </c>
      <c r="H19" s="21"/>
      <c r="I19" s="21">
        <v>1839489525</v>
      </c>
      <c r="J19" s="21"/>
      <c r="K19" s="21">
        <v>1200000</v>
      </c>
      <c r="L19" s="21"/>
      <c r="M19" s="21">
        <v>4265289585</v>
      </c>
      <c r="N19" s="21"/>
      <c r="O19" s="21">
        <v>0</v>
      </c>
      <c r="P19" s="21"/>
      <c r="Q19" s="21">
        <v>0</v>
      </c>
      <c r="R19" s="21"/>
      <c r="S19" s="21">
        <v>1700000</v>
      </c>
      <c r="T19" s="21"/>
      <c r="U19" s="21">
        <v>3044</v>
      </c>
      <c r="V19" s="21"/>
      <c r="W19" s="21">
        <v>6063456729</v>
      </c>
      <c r="X19" s="21"/>
      <c r="Y19" s="21">
        <v>5144009940</v>
      </c>
      <c r="AA19" s="22">
        <v>0.45</v>
      </c>
    </row>
    <row r="20" spans="1:27" ht="21.75" customHeight="1" x14ac:dyDescent="0.2">
      <c r="A20" s="42" t="s">
        <v>30</v>
      </c>
      <c r="B20" s="42"/>
      <c r="C20" s="42"/>
      <c r="E20" s="21">
        <v>599999</v>
      </c>
      <c r="F20" s="21"/>
      <c r="G20" s="21">
        <v>1485589640</v>
      </c>
      <c r="H20" s="21"/>
      <c r="I20" s="21">
        <v>596429005.95000005</v>
      </c>
      <c r="J20" s="21"/>
      <c r="K20" s="21">
        <v>0</v>
      </c>
      <c r="L20" s="21"/>
      <c r="M20" s="21">
        <v>0</v>
      </c>
      <c r="N20" s="21"/>
      <c r="O20" s="21">
        <v>0</v>
      </c>
      <c r="P20" s="21"/>
      <c r="Q20" s="21">
        <v>0</v>
      </c>
      <c r="R20" s="21"/>
      <c r="S20" s="21">
        <v>599999</v>
      </c>
      <c r="T20" s="21"/>
      <c r="U20" s="21">
        <v>1000</v>
      </c>
      <c r="V20" s="21"/>
      <c r="W20" s="21">
        <v>1485589640</v>
      </c>
      <c r="X20" s="21"/>
      <c r="Y20" s="21">
        <v>596429005.95000005</v>
      </c>
      <c r="AA20" s="22">
        <v>0.05</v>
      </c>
    </row>
    <row r="21" spans="1:27" ht="21.75" customHeight="1" x14ac:dyDescent="0.2">
      <c r="A21" s="42" t="s">
        <v>31</v>
      </c>
      <c r="B21" s="42"/>
      <c r="C21" s="42"/>
      <c r="E21" s="21">
        <v>1700000</v>
      </c>
      <c r="F21" s="21"/>
      <c r="G21" s="21">
        <v>27969692022</v>
      </c>
      <c r="H21" s="21"/>
      <c r="I21" s="21">
        <v>28390068000</v>
      </c>
      <c r="J21" s="21"/>
      <c r="K21" s="21">
        <v>0</v>
      </c>
      <c r="L21" s="21"/>
      <c r="M21" s="21">
        <v>0</v>
      </c>
      <c r="N21" s="21"/>
      <c r="O21" s="21">
        <v>0</v>
      </c>
      <c r="P21" s="21"/>
      <c r="Q21" s="21">
        <v>0</v>
      </c>
      <c r="R21" s="21"/>
      <c r="S21" s="21">
        <v>1700000</v>
      </c>
      <c r="T21" s="21"/>
      <c r="U21" s="21">
        <v>14650</v>
      </c>
      <c r="V21" s="21"/>
      <c r="W21" s="21">
        <v>27969692022</v>
      </c>
      <c r="X21" s="21"/>
      <c r="Y21" s="21">
        <v>24756815250</v>
      </c>
      <c r="AA21" s="22">
        <v>2.19</v>
      </c>
    </row>
    <row r="22" spans="1:27" ht="21.75" customHeight="1" x14ac:dyDescent="0.2">
      <c r="A22" s="42" t="s">
        <v>32</v>
      </c>
      <c r="B22" s="42"/>
      <c r="C22" s="42"/>
      <c r="E22" s="21">
        <v>7000000</v>
      </c>
      <c r="F22" s="21"/>
      <c r="G22" s="21">
        <v>22351855904</v>
      </c>
      <c r="H22" s="21"/>
      <c r="I22" s="21">
        <v>19302462900</v>
      </c>
      <c r="J22" s="21"/>
      <c r="K22" s="21">
        <v>0</v>
      </c>
      <c r="L22" s="21"/>
      <c r="M22" s="21">
        <v>0</v>
      </c>
      <c r="N22" s="21"/>
      <c r="O22" s="21">
        <v>-4438627</v>
      </c>
      <c r="P22" s="21"/>
      <c r="Q22" s="21">
        <v>8974449829</v>
      </c>
      <c r="R22" s="21"/>
      <c r="S22" s="21">
        <v>2561373</v>
      </c>
      <c r="T22" s="21"/>
      <c r="U22" s="21">
        <v>2009</v>
      </c>
      <c r="V22" s="21"/>
      <c r="W22" s="21">
        <v>8178777172</v>
      </c>
      <c r="X22" s="21"/>
      <c r="Y22" s="21">
        <v>5115180856.7758503</v>
      </c>
      <c r="AA22" s="22">
        <v>0.45</v>
      </c>
    </row>
    <row r="23" spans="1:27" ht="21.75" customHeight="1" x14ac:dyDescent="0.2">
      <c r="A23" s="42" t="s">
        <v>33</v>
      </c>
      <c r="B23" s="42"/>
      <c r="C23" s="42"/>
      <c r="E23" s="21">
        <v>6325000</v>
      </c>
      <c r="F23" s="21"/>
      <c r="G23" s="21">
        <v>31666045035</v>
      </c>
      <c r="H23" s="21"/>
      <c r="I23" s="21">
        <v>26381788785</v>
      </c>
      <c r="J23" s="21"/>
      <c r="K23" s="21">
        <v>0</v>
      </c>
      <c r="L23" s="21"/>
      <c r="M23" s="21">
        <v>0</v>
      </c>
      <c r="N23" s="21"/>
      <c r="O23" s="21">
        <v>0</v>
      </c>
      <c r="P23" s="21"/>
      <c r="Q23" s="21">
        <v>0</v>
      </c>
      <c r="R23" s="21"/>
      <c r="S23" s="21">
        <v>6325000</v>
      </c>
      <c r="T23" s="21"/>
      <c r="U23" s="21">
        <v>4086</v>
      </c>
      <c r="V23" s="21"/>
      <c r="W23" s="21">
        <v>31666045035</v>
      </c>
      <c r="X23" s="21"/>
      <c r="Y23" s="21">
        <v>25690178497.5</v>
      </c>
      <c r="AA23" s="22">
        <v>2.27</v>
      </c>
    </row>
    <row r="24" spans="1:27" ht="21.75" customHeight="1" x14ac:dyDescent="0.2">
      <c r="A24" s="42" t="s">
        <v>34</v>
      </c>
      <c r="B24" s="42"/>
      <c r="C24" s="42"/>
      <c r="E24" s="21">
        <v>30000000</v>
      </c>
      <c r="F24" s="21"/>
      <c r="G24" s="21">
        <v>37845588600</v>
      </c>
      <c r="H24" s="21"/>
      <c r="I24" s="21">
        <v>38589021000</v>
      </c>
      <c r="J24" s="21"/>
      <c r="K24" s="21">
        <v>0</v>
      </c>
      <c r="L24" s="21"/>
      <c r="M24" s="21">
        <v>0</v>
      </c>
      <c r="N24" s="21"/>
      <c r="O24" s="21">
        <v>0</v>
      </c>
      <c r="P24" s="21"/>
      <c r="Q24" s="21">
        <v>0</v>
      </c>
      <c r="R24" s="21"/>
      <c r="S24" s="21">
        <v>30000000</v>
      </c>
      <c r="T24" s="21"/>
      <c r="U24" s="21">
        <v>1135</v>
      </c>
      <c r="V24" s="21"/>
      <c r="W24" s="21">
        <v>37845588600</v>
      </c>
      <c r="X24" s="21"/>
      <c r="Y24" s="21">
        <v>33847402500</v>
      </c>
      <c r="AA24" s="22">
        <v>2.99</v>
      </c>
    </row>
    <row r="25" spans="1:27" ht="21.75" customHeight="1" x14ac:dyDescent="0.2">
      <c r="A25" s="42" t="s">
        <v>35</v>
      </c>
      <c r="B25" s="42"/>
      <c r="C25" s="42"/>
      <c r="E25" s="21">
        <v>500000</v>
      </c>
      <c r="F25" s="21"/>
      <c r="G25" s="21">
        <v>13501608154</v>
      </c>
      <c r="H25" s="21"/>
      <c r="I25" s="21">
        <v>13936581000</v>
      </c>
      <c r="J25" s="21"/>
      <c r="K25" s="21">
        <v>0</v>
      </c>
      <c r="L25" s="21"/>
      <c r="M25" s="21">
        <v>0</v>
      </c>
      <c r="N25" s="21"/>
      <c r="O25" s="21">
        <v>0</v>
      </c>
      <c r="P25" s="21"/>
      <c r="Q25" s="21">
        <v>0</v>
      </c>
      <c r="R25" s="21"/>
      <c r="S25" s="21">
        <v>500000</v>
      </c>
      <c r="T25" s="21"/>
      <c r="U25" s="21">
        <v>24720</v>
      </c>
      <c r="V25" s="21"/>
      <c r="W25" s="21">
        <v>13501608154</v>
      </c>
      <c r="X25" s="21"/>
      <c r="Y25" s="21">
        <v>12286458000</v>
      </c>
      <c r="AA25" s="22">
        <v>1.0900000000000001</v>
      </c>
    </row>
    <row r="26" spans="1:27" ht="21.75" customHeight="1" x14ac:dyDescent="0.2">
      <c r="A26" s="42" t="s">
        <v>36</v>
      </c>
      <c r="B26" s="42"/>
      <c r="C26" s="42"/>
      <c r="E26" s="21">
        <v>750000</v>
      </c>
      <c r="F26" s="21"/>
      <c r="G26" s="21">
        <v>2336869953</v>
      </c>
      <c r="H26" s="21"/>
      <c r="I26" s="21">
        <v>2512461375</v>
      </c>
      <c r="J26" s="21"/>
      <c r="K26" s="21">
        <v>0</v>
      </c>
      <c r="L26" s="21"/>
      <c r="M26" s="21">
        <v>0</v>
      </c>
      <c r="N26" s="21"/>
      <c r="O26" s="21">
        <v>0</v>
      </c>
      <c r="P26" s="21"/>
      <c r="Q26" s="21">
        <v>0</v>
      </c>
      <c r="R26" s="21"/>
      <c r="S26" s="21">
        <v>750000</v>
      </c>
      <c r="T26" s="21"/>
      <c r="U26" s="21">
        <v>3189</v>
      </c>
      <c r="V26" s="21"/>
      <c r="W26" s="21">
        <v>2336869953</v>
      </c>
      <c r="X26" s="21"/>
      <c r="Y26" s="21">
        <v>2377519087.5</v>
      </c>
      <c r="AA26" s="22">
        <v>0.21</v>
      </c>
    </row>
    <row r="27" spans="1:27" ht="21.75" customHeight="1" x14ac:dyDescent="0.2">
      <c r="A27" s="42" t="s">
        <v>37</v>
      </c>
      <c r="B27" s="42"/>
      <c r="C27" s="42"/>
      <c r="E27" s="21">
        <v>5000000</v>
      </c>
      <c r="F27" s="21"/>
      <c r="G27" s="21">
        <v>25098931490</v>
      </c>
      <c r="H27" s="21"/>
      <c r="I27" s="21">
        <v>26839350000</v>
      </c>
      <c r="J27" s="21"/>
      <c r="K27" s="21">
        <v>0</v>
      </c>
      <c r="L27" s="21"/>
      <c r="M27" s="21">
        <v>0</v>
      </c>
      <c r="N27" s="21"/>
      <c r="O27" s="21">
        <v>0</v>
      </c>
      <c r="P27" s="21"/>
      <c r="Q27" s="21">
        <v>0</v>
      </c>
      <c r="R27" s="21"/>
      <c r="S27" s="21">
        <v>5000000</v>
      </c>
      <c r="T27" s="21"/>
      <c r="U27" s="21">
        <v>4588</v>
      </c>
      <c r="V27" s="21"/>
      <c r="W27" s="21">
        <v>25098931490</v>
      </c>
      <c r="X27" s="21"/>
      <c r="Y27" s="21">
        <v>22803507000</v>
      </c>
      <c r="AA27" s="22">
        <v>2.02</v>
      </c>
    </row>
    <row r="28" spans="1:27" ht="21.75" customHeight="1" x14ac:dyDescent="0.2">
      <c r="A28" s="42" t="s">
        <v>38</v>
      </c>
      <c r="B28" s="42"/>
      <c r="C28" s="42"/>
      <c r="E28" s="21">
        <v>4500000</v>
      </c>
      <c r="F28" s="21"/>
      <c r="G28" s="21">
        <v>22307912232</v>
      </c>
      <c r="H28" s="21"/>
      <c r="I28" s="21">
        <v>41958850500</v>
      </c>
      <c r="J28" s="21"/>
      <c r="K28" s="21">
        <v>0</v>
      </c>
      <c r="L28" s="21"/>
      <c r="M28" s="21">
        <v>0</v>
      </c>
      <c r="N28" s="21"/>
      <c r="O28" s="21">
        <v>0</v>
      </c>
      <c r="P28" s="21"/>
      <c r="Q28" s="21">
        <v>0</v>
      </c>
      <c r="R28" s="21"/>
      <c r="S28" s="21">
        <v>4500000</v>
      </c>
      <c r="T28" s="21"/>
      <c r="U28" s="21">
        <v>8130</v>
      </c>
      <c r="V28" s="21"/>
      <c r="W28" s="21">
        <v>22307912232</v>
      </c>
      <c r="X28" s="21"/>
      <c r="Y28" s="21">
        <v>36367319250</v>
      </c>
      <c r="AA28" s="22">
        <v>3.22</v>
      </c>
    </row>
    <row r="29" spans="1:27" ht="21.75" customHeight="1" x14ac:dyDescent="0.2">
      <c r="A29" s="42" t="s">
        <v>39</v>
      </c>
      <c r="B29" s="42"/>
      <c r="C29" s="42"/>
      <c r="E29" s="21">
        <v>2000000</v>
      </c>
      <c r="F29" s="21"/>
      <c r="G29" s="21">
        <v>9506227940</v>
      </c>
      <c r="H29" s="21"/>
      <c r="I29" s="21">
        <v>7157160000</v>
      </c>
      <c r="J29" s="21"/>
      <c r="K29" s="21">
        <v>0</v>
      </c>
      <c r="L29" s="21"/>
      <c r="M29" s="21">
        <v>0</v>
      </c>
      <c r="N29" s="21"/>
      <c r="O29" s="21">
        <v>0</v>
      </c>
      <c r="P29" s="21"/>
      <c r="Q29" s="21">
        <v>0</v>
      </c>
      <c r="R29" s="21"/>
      <c r="S29" s="21">
        <v>2000000</v>
      </c>
      <c r="T29" s="21"/>
      <c r="U29" s="21">
        <v>3833</v>
      </c>
      <c r="V29" s="21"/>
      <c r="W29" s="21">
        <v>9506227940</v>
      </c>
      <c r="X29" s="21"/>
      <c r="Y29" s="21">
        <v>7620387300</v>
      </c>
      <c r="AA29" s="22">
        <v>0.67</v>
      </c>
    </row>
    <row r="30" spans="1:27" ht="21.75" customHeight="1" x14ac:dyDescent="0.2">
      <c r="A30" s="42" t="s">
        <v>40</v>
      </c>
      <c r="B30" s="42"/>
      <c r="C30" s="42"/>
      <c r="E30" s="21">
        <v>450000</v>
      </c>
      <c r="F30" s="21"/>
      <c r="G30" s="21">
        <v>8495201605</v>
      </c>
      <c r="H30" s="21"/>
      <c r="I30" s="21">
        <v>25255828350</v>
      </c>
      <c r="J30" s="21"/>
      <c r="K30" s="21">
        <v>0</v>
      </c>
      <c r="L30" s="21"/>
      <c r="M30" s="21">
        <v>0</v>
      </c>
      <c r="N30" s="21"/>
      <c r="O30" s="21">
        <v>0</v>
      </c>
      <c r="P30" s="21"/>
      <c r="Q30" s="21">
        <v>0</v>
      </c>
      <c r="R30" s="21"/>
      <c r="S30" s="21">
        <v>450000</v>
      </c>
      <c r="T30" s="21"/>
      <c r="U30" s="21">
        <v>47810</v>
      </c>
      <c r="V30" s="21"/>
      <c r="W30" s="21">
        <v>8495201605</v>
      </c>
      <c r="X30" s="21"/>
      <c r="Y30" s="21">
        <v>21386488725</v>
      </c>
      <c r="AA30" s="22">
        <v>1.89</v>
      </c>
    </row>
    <row r="31" spans="1:27" ht="21.75" customHeight="1" x14ac:dyDescent="0.2">
      <c r="A31" s="42" t="s">
        <v>41</v>
      </c>
      <c r="B31" s="42"/>
      <c r="C31" s="42"/>
      <c r="E31" s="21">
        <v>1700000</v>
      </c>
      <c r="F31" s="21"/>
      <c r="G31" s="21">
        <v>32779833501</v>
      </c>
      <c r="H31" s="21"/>
      <c r="I31" s="21">
        <v>34794732150</v>
      </c>
      <c r="J31" s="21"/>
      <c r="K31" s="21">
        <v>0</v>
      </c>
      <c r="L31" s="21"/>
      <c r="M31" s="21">
        <v>0</v>
      </c>
      <c r="N31" s="21"/>
      <c r="O31" s="21">
        <v>0</v>
      </c>
      <c r="P31" s="21"/>
      <c r="Q31" s="21">
        <v>0</v>
      </c>
      <c r="R31" s="21"/>
      <c r="S31" s="21">
        <v>1700000</v>
      </c>
      <c r="T31" s="21"/>
      <c r="U31" s="21">
        <v>15900</v>
      </c>
      <c r="V31" s="21"/>
      <c r="W31" s="21">
        <v>32779833501</v>
      </c>
      <c r="X31" s="21"/>
      <c r="Y31" s="21">
        <v>26869171500</v>
      </c>
      <c r="AA31" s="22">
        <v>2.38</v>
      </c>
    </row>
    <row r="32" spans="1:27" ht="21.75" customHeight="1" x14ac:dyDescent="0.2">
      <c r="A32" s="42" t="s">
        <v>42</v>
      </c>
      <c r="B32" s="42"/>
      <c r="C32" s="42"/>
      <c r="E32" s="21">
        <v>1800000</v>
      </c>
      <c r="F32" s="21"/>
      <c r="G32" s="21">
        <v>34304696981</v>
      </c>
      <c r="H32" s="21"/>
      <c r="I32" s="21">
        <v>27555066000</v>
      </c>
      <c r="J32" s="21"/>
      <c r="K32" s="21">
        <v>0</v>
      </c>
      <c r="L32" s="21"/>
      <c r="M32" s="21">
        <v>0</v>
      </c>
      <c r="N32" s="21"/>
      <c r="O32" s="21">
        <v>0</v>
      </c>
      <c r="P32" s="21"/>
      <c r="Q32" s="21">
        <v>0</v>
      </c>
      <c r="R32" s="21"/>
      <c r="S32" s="21">
        <v>1800000</v>
      </c>
      <c r="T32" s="21"/>
      <c r="U32" s="21">
        <v>14550</v>
      </c>
      <c r="V32" s="21"/>
      <c r="W32" s="21">
        <v>34304696981</v>
      </c>
      <c r="X32" s="21"/>
      <c r="Y32" s="21">
        <v>26034169500</v>
      </c>
      <c r="AA32" s="22">
        <v>2.2999999999999998</v>
      </c>
    </row>
    <row r="33" spans="1:27" ht="21.75" customHeight="1" x14ac:dyDescent="0.2">
      <c r="A33" s="42" t="s">
        <v>43</v>
      </c>
      <c r="B33" s="42"/>
      <c r="C33" s="42"/>
      <c r="E33" s="21">
        <v>3800000</v>
      </c>
      <c r="F33" s="21"/>
      <c r="G33" s="21">
        <v>17969893939</v>
      </c>
      <c r="H33" s="21"/>
      <c r="I33" s="21">
        <v>28103781600</v>
      </c>
      <c r="J33" s="21"/>
      <c r="K33" s="21">
        <v>0</v>
      </c>
      <c r="L33" s="21"/>
      <c r="M33" s="21">
        <v>0</v>
      </c>
      <c r="N33" s="21"/>
      <c r="O33" s="21">
        <v>0</v>
      </c>
      <c r="P33" s="21"/>
      <c r="Q33" s="21">
        <v>0</v>
      </c>
      <c r="R33" s="21"/>
      <c r="S33" s="21">
        <v>3800000</v>
      </c>
      <c r="T33" s="21"/>
      <c r="U33" s="21">
        <v>6880</v>
      </c>
      <c r="V33" s="21"/>
      <c r="W33" s="21">
        <v>17969893939</v>
      </c>
      <c r="X33" s="21"/>
      <c r="Y33" s="21">
        <v>25988443200</v>
      </c>
      <c r="AA33" s="22">
        <v>2.2999999999999998</v>
      </c>
    </row>
    <row r="34" spans="1:27" ht="21.75" customHeight="1" x14ac:dyDescent="0.2">
      <c r="A34" s="42" t="s">
        <v>44</v>
      </c>
      <c r="B34" s="42"/>
      <c r="C34" s="42"/>
      <c r="E34" s="21">
        <v>1100000</v>
      </c>
      <c r="F34" s="21"/>
      <c r="G34" s="21">
        <v>28678894306</v>
      </c>
      <c r="H34" s="21"/>
      <c r="I34" s="21">
        <v>21027139650</v>
      </c>
      <c r="J34" s="21"/>
      <c r="K34" s="21">
        <v>400000</v>
      </c>
      <c r="L34" s="21"/>
      <c r="M34" s="21">
        <v>7991409132</v>
      </c>
      <c r="N34" s="21"/>
      <c r="O34" s="21">
        <v>-400000</v>
      </c>
      <c r="P34" s="21"/>
      <c r="Q34" s="21">
        <v>7554120307</v>
      </c>
      <c r="R34" s="21"/>
      <c r="S34" s="21">
        <v>1100000</v>
      </c>
      <c r="T34" s="21"/>
      <c r="U34" s="21">
        <v>17610</v>
      </c>
      <c r="V34" s="21"/>
      <c r="W34" s="21">
        <v>26891555856</v>
      </c>
      <c r="X34" s="21"/>
      <c r="Y34" s="21">
        <v>19255742550</v>
      </c>
      <c r="AA34" s="22">
        <v>1.7</v>
      </c>
    </row>
    <row r="35" spans="1:27" ht="21.75" customHeight="1" x14ac:dyDescent="0.2">
      <c r="A35" s="42" t="s">
        <v>45</v>
      </c>
      <c r="B35" s="42"/>
      <c r="C35" s="42"/>
      <c r="E35" s="21">
        <v>1000000</v>
      </c>
      <c r="F35" s="21"/>
      <c r="G35" s="21">
        <v>3025204782</v>
      </c>
      <c r="H35" s="21"/>
      <c r="I35" s="21">
        <v>2162058750</v>
      </c>
      <c r="J35" s="21"/>
      <c r="K35" s="21">
        <v>2800000</v>
      </c>
      <c r="L35" s="21"/>
      <c r="M35" s="21">
        <v>5785267015</v>
      </c>
      <c r="N35" s="21"/>
      <c r="O35" s="21">
        <v>0</v>
      </c>
      <c r="P35" s="21"/>
      <c r="Q35" s="21">
        <v>0</v>
      </c>
      <c r="R35" s="21"/>
      <c r="S35" s="21">
        <v>3800000</v>
      </c>
      <c r="T35" s="21"/>
      <c r="U35" s="21">
        <v>2021</v>
      </c>
      <c r="V35" s="21"/>
      <c r="W35" s="21">
        <v>8810471797</v>
      </c>
      <c r="X35" s="21"/>
      <c r="Y35" s="21">
        <v>7634105190</v>
      </c>
      <c r="AA35" s="22">
        <v>0.68</v>
      </c>
    </row>
    <row r="36" spans="1:27" ht="21.75" customHeight="1" x14ac:dyDescent="0.2">
      <c r="A36" s="42" t="s">
        <v>46</v>
      </c>
      <c r="B36" s="42"/>
      <c r="C36" s="42"/>
      <c r="E36" s="21">
        <v>800000</v>
      </c>
      <c r="F36" s="21"/>
      <c r="G36" s="21">
        <v>2139583671</v>
      </c>
      <c r="H36" s="21"/>
      <c r="I36" s="21">
        <v>1937999880</v>
      </c>
      <c r="J36" s="21"/>
      <c r="K36" s="21">
        <v>400000</v>
      </c>
      <c r="L36" s="21"/>
      <c r="M36" s="21">
        <v>940471944</v>
      </c>
      <c r="N36" s="21"/>
      <c r="O36" s="21">
        <v>0</v>
      </c>
      <c r="P36" s="21"/>
      <c r="Q36" s="21">
        <v>0</v>
      </c>
      <c r="R36" s="21"/>
      <c r="S36" s="21">
        <v>1200000</v>
      </c>
      <c r="T36" s="21"/>
      <c r="U36" s="21">
        <v>1969</v>
      </c>
      <c r="V36" s="21"/>
      <c r="W36" s="21">
        <v>3080055615</v>
      </c>
      <c r="X36" s="21"/>
      <c r="Y36" s="21">
        <v>2348741340</v>
      </c>
      <c r="AA36" s="22">
        <v>0.21</v>
      </c>
    </row>
    <row r="37" spans="1:27" ht="21.75" customHeight="1" x14ac:dyDescent="0.2">
      <c r="A37" s="42" t="s">
        <v>47</v>
      </c>
      <c r="B37" s="42"/>
      <c r="C37" s="42"/>
      <c r="E37" s="21">
        <v>1900000</v>
      </c>
      <c r="F37" s="21"/>
      <c r="G37" s="21">
        <v>15828093422</v>
      </c>
      <c r="H37" s="21"/>
      <c r="I37" s="21">
        <v>28972581300</v>
      </c>
      <c r="J37" s="21"/>
      <c r="K37" s="21">
        <v>0</v>
      </c>
      <c r="L37" s="21"/>
      <c r="M37" s="21">
        <v>0</v>
      </c>
      <c r="N37" s="21"/>
      <c r="O37" s="21">
        <v>0</v>
      </c>
      <c r="P37" s="21"/>
      <c r="Q37" s="21">
        <v>0</v>
      </c>
      <c r="R37" s="21"/>
      <c r="S37" s="21">
        <v>1900000</v>
      </c>
      <c r="T37" s="21"/>
      <c r="U37" s="21">
        <v>11600</v>
      </c>
      <c r="V37" s="21"/>
      <c r="W37" s="21">
        <v>15828093422</v>
      </c>
      <c r="X37" s="21"/>
      <c r="Y37" s="21">
        <v>21908862000</v>
      </c>
      <c r="AA37" s="22">
        <v>1.94</v>
      </c>
    </row>
    <row r="38" spans="1:27" ht="21.75" customHeight="1" x14ac:dyDescent="0.2">
      <c r="A38" s="42" t="s">
        <v>48</v>
      </c>
      <c r="B38" s="42"/>
      <c r="C38" s="42"/>
      <c r="E38" s="21">
        <v>4000000</v>
      </c>
      <c r="F38" s="21"/>
      <c r="G38" s="21">
        <v>28352023463</v>
      </c>
      <c r="H38" s="21"/>
      <c r="I38" s="21">
        <v>26720064000</v>
      </c>
      <c r="J38" s="21"/>
      <c r="K38" s="21">
        <v>0</v>
      </c>
      <c r="L38" s="21"/>
      <c r="M38" s="21">
        <v>0</v>
      </c>
      <c r="N38" s="21"/>
      <c r="O38" s="21">
        <v>0</v>
      </c>
      <c r="P38" s="21"/>
      <c r="Q38" s="21">
        <v>0</v>
      </c>
      <c r="R38" s="21"/>
      <c r="S38" s="21">
        <v>4000000</v>
      </c>
      <c r="T38" s="21"/>
      <c r="U38" s="21">
        <v>5590</v>
      </c>
      <c r="V38" s="21"/>
      <c r="W38" s="21">
        <v>28352023463</v>
      </c>
      <c r="X38" s="21"/>
      <c r="Y38" s="21">
        <v>22226958000</v>
      </c>
      <c r="AA38" s="22">
        <v>1.97</v>
      </c>
    </row>
    <row r="39" spans="1:27" ht="21.75" customHeight="1" x14ac:dyDescent="0.2">
      <c r="A39" s="42" t="s">
        <v>49</v>
      </c>
      <c r="B39" s="42"/>
      <c r="C39" s="42"/>
      <c r="E39" s="21">
        <v>6000000</v>
      </c>
      <c r="F39" s="21"/>
      <c r="G39" s="21">
        <v>24472454822</v>
      </c>
      <c r="H39" s="21"/>
      <c r="I39" s="21">
        <v>14350105800</v>
      </c>
      <c r="J39" s="21"/>
      <c r="K39" s="21">
        <v>0</v>
      </c>
      <c r="L39" s="21"/>
      <c r="M39" s="21">
        <v>0</v>
      </c>
      <c r="N39" s="21"/>
      <c r="O39" s="21">
        <v>0</v>
      </c>
      <c r="P39" s="21"/>
      <c r="Q39" s="21">
        <v>0</v>
      </c>
      <c r="R39" s="21"/>
      <c r="S39" s="21">
        <v>6000000</v>
      </c>
      <c r="T39" s="21"/>
      <c r="U39" s="21">
        <v>2150</v>
      </c>
      <c r="V39" s="21"/>
      <c r="W39" s="21">
        <v>24472454822</v>
      </c>
      <c r="X39" s="21"/>
      <c r="Y39" s="21">
        <v>12823245000</v>
      </c>
      <c r="AA39" s="22">
        <v>1.1299999999999999</v>
      </c>
    </row>
    <row r="40" spans="1:27" ht="21.75" customHeight="1" x14ac:dyDescent="0.2">
      <c r="A40" s="42" t="s">
        <v>50</v>
      </c>
      <c r="B40" s="42"/>
      <c r="C40" s="42"/>
      <c r="E40" s="21">
        <v>12000000</v>
      </c>
      <c r="F40" s="21"/>
      <c r="G40" s="21">
        <v>24172440025</v>
      </c>
      <c r="H40" s="21"/>
      <c r="I40" s="21">
        <v>37777876200</v>
      </c>
      <c r="J40" s="21"/>
      <c r="K40" s="21">
        <v>0</v>
      </c>
      <c r="L40" s="21"/>
      <c r="M40" s="21">
        <v>0</v>
      </c>
      <c r="N40" s="21"/>
      <c r="O40" s="21">
        <v>0</v>
      </c>
      <c r="P40" s="21"/>
      <c r="Q40" s="21">
        <v>0</v>
      </c>
      <c r="R40" s="21"/>
      <c r="S40" s="21">
        <v>12000000</v>
      </c>
      <c r="T40" s="21"/>
      <c r="U40" s="21">
        <v>2246</v>
      </c>
      <c r="V40" s="21"/>
      <c r="W40" s="21">
        <v>24172440025</v>
      </c>
      <c r="X40" s="21"/>
      <c r="Y40" s="21">
        <v>26791635600</v>
      </c>
      <c r="AA40" s="22">
        <v>2.37</v>
      </c>
    </row>
    <row r="41" spans="1:27" ht="21.75" customHeight="1" x14ac:dyDescent="0.2">
      <c r="A41" s="42" t="s">
        <v>51</v>
      </c>
      <c r="B41" s="42"/>
      <c r="C41" s="42"/>
      <c r="E41" s="21">
        <v>10000000</v>
      </c>
      <c r="F41" s="21"/>
      <c r="G41" s="21">
        <v>20115257215</v>
      </c>
      <c r="H41" s="21"/>
      <c r="I41" s="21">
        <v>20626537500</v>
      </c>
      <c r="J41" s="21"/>
      <c r="K41" s="21">
        <v>0</v>
      </c>
      <c r="L41" s="21"/>
      <c r="M41" s="21">
        <v>0</v>
      </c>
      <c r="N41" s="21"/>
      <c r="O41" s="21">
        <v>0</v>
      </c>
      <c r="P41" s="21"/>
      <c r="Q41" s="21">
        <v>0</v>
      </c>
      <c r="R41" s="21"/>
      <c r="S41" s="21">
        <v>10000000</v>
      </c>
      <c r="T41" s="21"/>
      <c r="U41" s="21">
        <v>1474</v>
      </c>
      <c r="V41" s="21"/>
      <c r="W41" s="21">
        <v>20115257215</v>
      </c>
      <c r="X41" s="21"/>
      <c r="Y41" s="21">
        <v>14652297000</v>
      </c>
      <c r="AA41" s="22">
        <v>1.3</v>
      </c>
    </row>
    <row r="42" spans="1:27" ht="21.75" customHeight="1" x14ac:dyDescent="0.2">
      <c r="A42" s="42" t="s">
        <v>52</v>
      </c>
      <c r="B42" s="42"/>
      <c r="C42" s="42"/>
      <c r="E42" s="21">
        <v>6000000</v>
      </c>
      <c r="F42" s="21"/>
      <c r="G42" s="21">
        <v>7289880582</v>
      </c>
      <c r="H42" s="21"/>
      <c r="I42" s="21">
        <v>6346015200</v>
      </c>
      <c r="J42" s="21"/>
      <c r="K42" s="21">
        <v>0</v>
      </c>
      <c r="L42" s="21"/>
      <c r="M42" s="21">
        <v>0</v>
      </c>
      <c r="N42" s="21"/>
      <c r="O42" s="21">
        <v>0</v>
      </c>
      <c r="P42" s="21"/>
      <c r="Q42" s="21">
        <v>0</v>
      </c>
      <c r="R42" s="21"/>
      <c r="S42" s="21">
        <v>6000000</v>
      </c>
      <c r="T42" s="21"/>
      <c r="U42" s="21">
        <v>855</v>
      </c>
      <c r="V42" s="21"/>
      <c r="W42" s="21">
        <v>7289880582</v>
      </c>
      <c r="X42" s="21"/>
      <c r="Y42" s="21">
        <v>5099476500</v>
      </c>
      <c r="AA42" s="22">
        <v>0.45</v>
      </c>
    </row>
    <row r="43" spans="1:27" ht="21.75" customHeight="1" x14ac:dyDescent="0.2">
      <c r="A43" s="42" t="s">
        <v>53</v>
      </c>
      <c r="B43" s="42"/>
      <c r="C43" s="42"/>
      <c r="E43" s="21">
        <v>500000</v>
      </c>
      <c r="F43" s="21"/>
      <c r="G43" s="21">
        <v>25047556265</v>
      </c>
      <c r="H43" s="21"/>
      <c r="I43" s="21">
        <v>26029199250</v>
      </c>
      <c r="J43" s="21"/>
      <c r="K43" s="21">
        <v>0</v>
      </c>
      <c r="L43" s="21"/>
      <c r="M43" s="21">
        <v>0</v>
      </c>
      <c r="N43" s="21"/>
      <c r="O43" s="21">
        <v>0</v>
      </c>
      <c r="P43" s="21"/>
      <c r="Q43" s="21">
        <v>0</v>
      </c>
      <c r="R43" s="21"/>
      <c r="S43" s="21">
        <v>500000</v>
      </c>
      <c r="T43" s="21"/>
      <c r="U43" s="21">
        <v>51150</v>
      </c>
      <c r="V43" s="21"/>
      <c r="W43" s="21">
        <v>25047556265</v>
      </c>
      <c r="X43" s="21"/>
      <c r="Y43" s="21">
        <v>25422828750</v>
      </c>
      <c r="AA43" s="22">
        <v>2.25</v>
      </c>
    </row>
    <row r="44" spans="1:27" ht="21.75" customHeight="1" x14ac:dyDescent="0.2">
      <c r="A44" s="42" t="s">
        <v>54</v>
      </c>
      <c r="B44" s="42"/>
      <c r="C44" s="42"/>
      <c r="E44" s="21">
        <v>6600000</v>
      </c>
      <c r="F44" s="21"/>
      <c r="G44" s="21">
        <v>35588829499</v>
      </c>
      <c r="H44" s="21"/>
      <c r="I44" s="21">
        <v>27883102500</v>
      </c>
      <c r="J44" s="21"/>
      <c r="K44" s="21">
        <v>1400000</v>
      </c>
      <c r="L44" s="21"/>
      <c r="M44" s="21">
        <v>4593658944</v>
      </c>
      <c r="N44" s="21"/>
      <c r="O44" s="21">
        <v>0</v>
      </c>
      <c r="P44" s="21"/>
      <c r="Q44" s="21">
        <v>0</v>
      </c>
      <c r="R44" s="21"/>
      <c r="S44" s="21">
        <v>8000000</v>
      </c>
      <c r="T44" s="21"/>
      <c r="U44" s="21">
        <v>3074</v>
      </c>
      <c r="V44" s="21"/>
      <c r="W44" s="21">
        <v>40182488443</v>
      </c>
      <c r="X44" s="21"/>
      <c r="Y44" s="21">
        <v>24445677600</v>
      </c>
      <c r="AA44" s="22">
        <v>2.16</v>
      </c>
    </row>
    <row r="45" spans="1:27" ht="21.75" customHeight="1" x14ac:dyDescent="0.2">
      <c r="A45" s="42" t="s">
        <v>55</v>
      </c>
      <c r="B45" s="42"/>
      <c r="C45" s="42"/>
      <c r="E45" s="21">
        <v>7513</v>
      </c>
      <c r="F45" s="21"/>
      <c r="G45" s="21">
        <v>28986029530</v>
      </c>
      <c r="H45" s="21"/>
      <c r="I45" s="21">
        <v>71372286926.978394</v>
      </c>
      <c r="J45" s="21"/>
      <c r="K45" s="21">
        <v>0</v>
      </c>
      <c r="L45" s="21"/>
      <c r="M45" s="21">
        <v>0</v>
      </c>
      <c r="N45" s="21"/>
      <c r="O45" s="21">
        <v>-7513</v>
      </c>
      <c r="P45" s="21"/>
      <c r="Q45" s="21">
        <v>28986029529.7089</v>
      </c>
      <c r="R45" s="21"/>
      <c r="S45" s="21">
        <v>0</v>
      </c>
      <c r="T45" s="21"/>
      <c r="U45" s="21">
        <v>0</v>
      </c>
      <c r="V45" s="21"/>
      <c r="W45" s="21">
        <v>0</v>
      </c>
      <c r="X45" s="21"/>
      <c r="Y45" s="21">
        <v>0</v>
      </c>
      <c r="AA45" s="22">
        <v>0</v>
      </c>
    </row>
    <row r="46" spans="1:27" ht="21.75" customHeight="1" x14ac:dyDescent="0.2">
      <c r="A46" s="42" t="s">
        <v>56</v>
      </c>
      <c r="B46" s="42"/>
      <c r="C46" s="42"/>
      <c r="E46" s="21">
        <v>4000000</v>
      </c>
      <c r="F46" s="21"/>
      <c r="G46" s="21">
        <v>5389727999</v>
      </c>
      <c r="H46" s="21"/>
      <c r="I46" s="21">
        <v>4958321400</v>
      </c>
      <c r="J46" s="21"/>
      <c r="K46" s="21">
        <v>1000000</v>
      </c>
      <c r="L46" s="21"/>
      <c r="M46" s="21">
        <v>1218129362</v>
      </c>
      <c r="N46" s="21"/>
      <c r="O46" s="21">
        <v>0</v>
      </c>
      <c r="P46" s="21"/>
      <c r="Q46" s="21">
        <v>0</v>
      </c>
      <c r="R46" s="21"/>
      <c r="S46" s="21">
        <v>5000000</v>
      </c>
      <c r="T46" s="21"/>
      <c r="U46" s="21">
        <v>1124</v>
      </c>
      <c r="V46" s="21"/>
      <c r="W46" s="21">
        <v>6607857361</v>
      </c>
      <c r="X46" s="21"/>
      <c r="Y46" s="21">
        <v>5586561000</v>
      </c>
      <c r="AA46" s="22">
        <v>0.49</v>
      </c>
    </row>
    <row r="47" spans="1:27" ht="21.75" customHeight="1" x14ac:dyDescent="0.2">
      <c r="A47" s="42" t="s">
        <v>57</v>
      </c>
      <c r="B47" s="42"/>
      <c r="C47" s="42"/>
      <c r="E47" s="21">
        <v>6896000</v>
      </c>
      <c r="F47" s="21"/>
      <c r="G47" s="21">
        <v>24071357352</v>
      </c>
      <c r="H47" s="21"/>
      <c r="I47" s="21">
        <v>30134442844.799999</v>
      </c>
      <c r="J47" s="21"/>
      <c r="K47" s="21">
        <v>104000</v>
      </c>
      <c r="L47" s="21"/>
      <c r="M47" s="21">
        <v>448751090</v>
      </c>
      <c r="N47" s="21"/>
      <c r="O47" s="21">
        <v>0</v>
      </c>
      <c r="P47" s="21"/>
      <c r="Q47" s="21">
        <v>0</v>
      </c>
      <c r="R47" s="21"/>
      <c r="S47" s="21">
        <v>7000000</v>
      </c>
      <c r="T47" s="21"/>
      <c r="U47" s="21">
        <v>3283</v>
      </c>
      <c r="V47" s="21"/>
      <c r="W47" s="21">
        <v>24520108442</v>
      </c>
      <c r="X47" s="21"/>
      <c r="Y47" s="21">
        <v>22844263050</v>
      </c>
      <c r="AA47" s="22">
        <v>2.02</v>
      </c>
    </row>
    <row r="48" spans="1:27" ht="21.75" customHeight="1" x14ac:dyDescent="0.2">
      <c r="A48" s="42" t="s">
        <v>58</v>
      </c>
      <c r="B48" s="42"/>
      <c r="C48" s="42"/>
      <c r="E48" s="21">
        <v>11753701</v>
      </c>
      <c r="F48" s="21"/>
      <c r="G48" s="21">
        <v>33959572358</v>
      </c>
      <c r="H48" s="21"/>
      <c r="I48" s="21">
        <v>23017019963.7285</v>
      </c>
      <c r="J48" s="21"/>
      <c r="K48" s="21">
        <v>0</v>
      </c>
      <c r="L48" s="21"/>
      <c r="M48" s="21">
        <v>0</v>
      </c>
      <c r="N48" s="21"/>
      <c r="O48" s="21">
        <v>0</v>
      </c>
      <c r="P48" s="21"/>
      <c r="Q48" s="21">
        <v>0</v>
      </c>
      <c r="R48" s="21"/>
      <c r="S48" s="21">
        <v>11753701</v>
      </c>
      <c r="T48" s="21"/>
      <c r="U48" s="21">
        <v>1925</v>
      </c>
      <c r="V48" s="21"/>
      <c r="W48" s="21">
        <v>33959572358</v>
      </c>
      <c r="X48" s="21"/>
      <c r="Y48" s="21">
        <v>22491250472.1712</v>
      </c>
      <c r="AA48" s="22">
        <v>1.99</v>
      </c>
    </row>
    <row r="49" spans="1:27" ht="21.75" customHeight="1" x14ac:dyDescent="0.2">
      <c r="A49" s="42" t="s">
        <v>59</v>
      </c>
      <c r="B49" s="42"/>
      <c r="C49" s="42"/>
      <c r="E49" s="21">
        <v>3000000</v>
      </c>
      <c r="F49" s="21"/>
      <c r="G49" s="21">
        <v>9119396648</v>
      </c>
      <c r="H49" s="21"/>
      <c r="I49" s="21">
        <v>19801476000</v>
      </c>
      <c r="J49" s="21"/>
      <c r="K49" s="21">
        <v>566000</v>
      </c>
      <c r="L49" s="21"/>
      <c r="M49" s="21">
        <v>3121554104</v>
      </c>
      <c r="N49" s="21"/>
      <c r="O49" s="21">
        <v>0</v>
      </c>
      <c r="P49" s="21"/>
      <c r="Q49" s="21">
        <v>0</v>
      </c>
      <c r="R49" s="21"/>
      <c r="S49" s="21">
        <v>3566000</v>
      </c>
      <c r="T49" s="21"/>
      <c r="U49" s="21">
        <v>5520</v>
      </c>
      <c r="V49" s="21"/>
      <c r="W49" s="21">
        <v>12240950752</v>
      </c>
      <c r="X49" s="21"/>
      <c r="Y49" s="21">
        <v>19567198296</v>
      </c>
      <c r="AA49" s="22">
        <v>1.73</v>
      </c>
    </row>
    <row r="50" spans="1:27" ht="21.75" customHeight="1" x14ac:dyDescent="0.2">
      <c r="A50" s="42" t="s">
        <v>60</v>
      </c>
      <c r="B50" s="42"/>
      <c r="C50" s="42"/>
      <c r="E50" s="21">
        <v>5000000</v>
      </c>
      <c r="F50" s="21"/>
      <c r="G50" s="21">
        <v>23220073067</v>
      </c>
      <c r="H50" s="21"/>
      <c r="I50" s="21">
        <v>30567037500</v>
      </c>
      <c r="J50" s="21"/>
      <c r="K50" s="21">
        <v>0</v>
      </c>
      <c r="L50" s="21"/>
      <c r="M50" s="21">
        <v>0</v>
      </c>
      <c r="N50" s="21"/>
      <c r="O50" s="21">
        <v>0</v>
      </c>
      <c r="P50" s="21"/>
      <c r="Q50" s="21">
        <v>0</v>
      </c>
      <c r="R50" s="21"/>
      <c r="S50" s="21">
        <v>5000000</v>
      </c>
      <c r="T50" s="21"/>
      <c r="U50" s="21">
        <v>4827</v>
      </c>
      <c r="V50" s="21"/>
      <c r="W50" s="21">
        <v>23220073067</v>
      </c>
      <c r="X50" s="21"/>
      <c r="Y50" s="21">
        <v>23991396750</v>
      </c>
      <c r="AA50" s="22">
        <v>2.12</v>
      </c>
    </row>
    <row r="51" spans="1:27" ht="21.75" customHeight="1" x14ac:dyDescent="0.2">
      <c r="A51" s="42" t="s">
        <v>61</v>
      </c>
      <c r="B51" s="42"/>
      <c r="C51" s="42"/>
      <c r="E51" s="21">
        <v>0</v>
      </c>
      <c r="F51" s="21"/>
      <c r="G51" s="21">
        <v>0</v>
      </c>
      <c r="H51" s="21"/>
      <c r="I51" s="21">
        <v>0</v>
      </c>
      <c r="J51" s="21"/>
      <c r="K51" s="21">
        <v>10400000</v>
      </c>
      <c r="L51" s="21"/>
      <c r="M51" s="21">
        <v>11044639892</v>
      </c>
      <c r="N51" s="21"/>
      <c r="O51" s="21">
        <v>0</v>
      </c>
      <c r="P51" s="21"/>
      <c r="Q51" s="21">
        <v>0</v>
      </c>
      <c r="R51" s="21"/>
      <c r="S51" s="21">
        <v>10400000</v>
      </c>
      <c r="T51" s="21"/>
      <c r="U51" s="21">
        <v>1045</v>
      </c>
      <c r="V51" s="21"/>
      <c r="W51" s="21">
        <v>11044639892</v>
      </c>
      <c r="X51" s="21"/>
      <c r="Y51" s="21">
        <v>10803335400</v>
      </c>
      <c r="AA51" s="22">
        <v>0.96</v>
      </c>
    </row>
    <row r="52" spans="1:27" ht="21.75" customHeight="1" x14ac:dyDescent="0.2">
      <c r="A52" s="42" t="s">
        <v>62</v>
      </c>
      <c r="B52" s="42"/>
      <c r="C52" s="42"/>
      <c r="E52" s="21">
        <v>0</v>
      </c>
      <c r="F52" s="21"/>
      <c r="G52" s="21">
        <v>0</v>
      </c>
      <c r="H52" s="21"/>
      <c r="I52" s="21">
        <v>0</v>
      </c>
      <c r="J52" s="21"/>
      <c r="K52" s="21">
        <v>10000000</v>
      </c>
      <c r="L52" s="21"/>
      <c r="M52" s="21">
        <v>33050642425</v>
      </c>
      <c r="N52" s="21"/>
      <c r="O52" s="21">
        <v>0</v>
      </c>
      <c r="P52" s="21"/>
      <c r="Q52" s="21">
        <v>0</v>
      </c>
      <c r="R52" s="21"/>
      <c r="S52" s="21">
        <v>10000000</v>
      </c>
      <c r="T52" s="21"/>
      <c r="U52" s="21">
        <v>3375</v>
      </c>
      <c r="V52" s="21"/>
      <c r="W52" s="21">
        <v>33050642425</v>
      </c>
      <c r="X52" s="21"/>
      <c r="Y52" s="21">
        <v>33549187500</v>
      </c>
      <c r="AA52" s="22">
        <v>2.97</v>
      </c>
    </row>
    <row r="53" spans="1:27" ht="21.75" customHeight="1" x14ac:dyDescent="0.2">
      <c r="A53" s="42" t="s">
        <v>63</v>
      </c>
      <c r="B53" s="42"/>
      <c r="C53" s="42"/>
      <c r="E53" s="21">
        <v>0</v>
      </c>
      <c r="F53" s="21"/>
      <c r="G53" s="21">
        <v>0</v>
      </c>
      <c r="H53" s="21"/>
      <c r="I53" s="21">
        <v>0</v>
      </c>
      <c r="J53" s="21"/>
      <c r="K53" s="21">
        <v>900000</v>
      </c>
      <c r="L53" s="21"/>
      <c r="M53" s="21">
        <v>46209419922</v>
      </c>
      <c r="N53" s="21"/>
      <c r="O53" s="21">
        <v>-300000</v>
      </c>
      <c r="P53" s="21"/>
      <c r="Q53" s="21">
        <v>16116471885</v>
      </c>
      <c r="R53" s="21"/>
      <c r="S53" s="21">
        <v>600000</v>
      </c>
      <c r="T53" s="21"/>
      <c r="U53" s="21">
        <v>55300</v>
      </c>
      <c r="V53" s="21"/>
      <c r="W53" s="21">
        <v>30806279952</v>
      </c>
      <c r="X53" s="21"/>
      <c r="Y53" s="21">
        <v>32982579000</v>
      </c>
      <c r="AA53" s="22">
        <v>2.92</v>
      </c>
    </row>
    <row r="54" spans="1:27" ht="21.75" customHeight="1" x14ac:dyDescent="0.2">
      <c r="A54" s="42" t="s">
        <v>64</v>
      </c>
      <c r="B54" s="42"/>
      <c r="C54" s="42"/>
      <c r="E54" s="21">
        <v>0</v>
      </c>
      <c r="F54" s="21"/>
      <c r="G54" s="21">
        <v>0</v>
      </c>
      <c r="H54" s="21"/>
      <c r="I54" s="21">
        <v>0</v>
      </c>
      <c r="J54" s="21"/>
      <c r="K54" s="21">
        <v>1000000</v>
      </c>
      <c r="L54" s="21"/>
      <c r="M54" s="21">
        <v>3587254218</v>
      </c>
      <c r="N54" s="21"/>
      <c r="O54" s="21">
        <v>0</v>
      </c>
      <c r="P54" s="21"/>
      <c r="Q54" s="21">
        <v>0</v>
      </c>
      <c r="R54" s="21"/>
      <c r="S54" s="21">
        <v>1000000</v>
      </c>
      <c r="T54" s="21"/>
      <c r="U54" s="21">
        <v>3505</v>
      </c>
      <c r="V54" s="21"/>
      <c r="W54" s="21">
        <v>3587254218</v>
      </c>
      <c r="X54" s="21"/>
      <c r="Y54" s="21">
        <v>3484145250</v>
      </c>
      <c r="AA54" s="22">
        <v>0.31</v>
      </c>
    </row>
    <row r="55" spans="1:27" ht="21.75" customHeight="1" thickBot="1" x14ac:dyDescent="0.25">
      <c r="A55" s="44" t="s">
        <v>66</v>
      </c>
      <c r="B55" s="44"/>
      <c r="C55" s="44"/>
      <c r="D55" s="44"/>
      <c r="G55" s="23">
        <f>SUM(G9:G54)</f>
        <v>813111408479</v>
      </c>
      <c r="I55" s="23">
        <f>SUM(I9:I54)</f>
        <v>928507704026.7384</v>
      </c>
      <c r="J55" s="23">
        <f t="shared" ref="J55:Y55" si="0">SUM(J9:J54)</f>
        <v>0</v>
      </c>
      <c r="K55" s="23"/>
      <c r="L55" s="23">
        <f t="shared" si="0"/>
        <v>0</v>
      </c>
      <c r="M55" s="23">
        <f t="shared" si="0"/>
        <v>143877483518</v>
      </c>
      <c r="N55" s="23">
        <f t="shared" si="0"/>
        <v>0</v>
      </c>
      <c r="O55" s="23"/>
      <c r="P55" s="23">
        <f t="shared" si="0"/>
        <v>0</v>
      </c>
      <c r="Q55" s="23">
        <f t="shared" si="0"/>
        <v>90552273636.708893</v>
      </c>
      <c r="R55" s="23">
        <f t="shared" si="0"/>
        <v>0</v>
      </c>
      <c r="S55" s="23">
        <f t="shared" si="0"/>
        <v>229931823</v>
      </c>
      <c r="T55" s="23">
        <f t="shared" si="0"/>
        <v>0</v>
      </c>
      <c r="U55" s="23">
        <f t="shared" si="0"/>
        <v>691208</v>
      </c>
      <c r="V55" s="23">
        <f t="shared" si="0"/>
        <v>0</v>
      </c>
      <c r="W55" s="23">
        <f t="shared" si="0"/>
        <v>859344849917</v>
      </c>
      <c r="X55" s="23">
        <f t="shared" si="0"/>
        <v>0</v>
      </c>
      <c r="Y55" s="23">
        <f t="shared" si="0"/>
        <v>814797885818.89697</v>
      </c>
      <c r="AA55" s="24">
        <v>78.72</v>
      </c>
    </row>
    <row r="56" spans="1:27" ht="13.5" thickTop="1" x14ac:dyDescent="0.2"/>
  </sheetData>
  <mergeCells count="59">
    <mergeCell ref="A11:C11"/>
    <mergeCell ref="A1:AA1"/>
    <mergeCell ref="A2:AA2"/>
    <mergeCell ref="A3:AA3"/>
    <mergeCell ref="B4:AA4"/>
    <mergeCell ref="A5:B5"/>
    <mergeCell ref="C5:AA5"/>
    <mergeCell ref="F6:I6"/>
    <mergeCell ref="K6:Q6"/>
    <mergeCell ref="S6:AA6"/>
    <mergeCell ref="K7:M7"/>
    <mergeCell ref="O7:Q7"/>
    <mergeCell ref="A8:C8"/>
    <mergeCell ref="A9:C9"/>
    <mergeCell ref="A10:C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D55"/>
  </mergeCells>
  <pageMargins left="0.39" right="0.39" top="0.39" bottom="0.39" header="0" footer="0"/>
  <pageSetup paperSize="9" scale="4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3"/>
  <sheetViews>
    <sheetView rightToLeft="1" view="pageBreakPreview" zoomScale="85" zoomScaleNormal="100" zoomScaleSheetLayoutView="85" workbookViewId="0">
      <selection activeCell="C13" sqref="C13:AA13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1.5703125" bestFit="1" customWidth="1"/>
    <col min="6" max="6" width="1.28515625" customWidth="1"/>
    <col min="7" max="7" width="17" bestFit="1" customWidth="1"/>
    <col min="8" max="8" width="1.28515625" customWidth="1"/>
    <col min="9" max="9" width="17" bestFit="1" customWidth="1"/>
    <col min="10" max="10" width="1.28515625" customWidth="1"/>
    <col min="11" max="11" width="14.28515625" customWidth="1"/>
    <col min="12" max="12" width="1.28515625" customWidth="1"/>
    <col min="13" max="13" width="16.7109375" bestFit="1" customWidth="1"/>
    <col min="14" max="14" width="1.28515625" customWidth="1"/>
    <col min="15" max="15" width="12.140625" bestFit="1" customWidth="1"/>
    <col min="16" max="16" width="1.28515625" customWidth="1"/>
    <col min="17" max="17" width="15.7109375" bestFit="1" customWidth="1"/>
    <col min="18" max="18" width="1.28515625" customWidth="1"/>
    <col min="19" max="19" width="15.5703125" customWidth="1"/>
    <col min="20" max="20" width="1.28515625" customWidth="1"/>
    <col min="21" max="21" width="15.5703125" customWidth="1"/>
    <col min="22" max="22" width="1.28515625" customWidth="1"/>
    <col min="23" max="23" width="17" bestFit="1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</row>
    <row r="2" spans="1:27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</row>
    <row r="3" spans="1:27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</row>
    <row r="4" spans="1:27" ht="14.45" customHeight="1" x14ac:dyDescent="0.2">
      <c r="A4" s="1" t="s">
        <v>3</v>
      </c>
      <c r="B4" s="48" t="s">
        <v>4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ht="14.45" customHeight="1" x14ac:dyDescent="0.2">
      <c r="A5" s="48" t="s">
        <v>5</v>
      </c>
      <c r="B5" s="48"/>
      <c r="C5" s="48" t="s">
        <v>214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ht="14.45" customHeight="1" x14ac:dyDescent="0.2">
      <c r="F6" s="46"/>
      <c r="G6" s="46"/>
      <c r="H6" s="46"/>
      <c r="I6" s="46"/>
      <c r="K6" s="46" t="s">
        <v>8</v>
      </c>
      <c r="L6" s="46"/>
      <c r="M6" s="46"/>
      <c r="N6" s="46"/>
      <c r="O6" s="46"/>
      <c r="P6" s="46"/>
      <c r="Q6" s="46"/>
      <c r="S6" s="46" t="s">
        <v>9</v>
      </c>
      <c r="T6" s="46"/>
      <c r="U6" s="46"/>
      <c r="V6" s="46"/>
      <c r="W6" s="46"/>
      <c r="X6" s="46"/>
      <c r="Y6" s="46"/>
      <c r="Z6" s="46"/>
      <c r="AA6" s="46"/>
    </row>
    <row r="7" spans="1:27" ht="14.45" customHeight="1" x14ac:dyDescent="0.2">
      <c r="F7" s="3"/>
      <c r="G7" s="3"/>
      <c r="H7" s="3"/>
      <c r="I7" s="3"/>
      <c r="K7" s="45" t="s">
        <v>10</v>
      </c>
      <c r="L7" s="45"/>
      <c r="M7" s="45"/>
      <c r="N7" s="3"/>
      <c r="O7" s="45" t="s">
        <v>11</v>
      </c>
      <c r="P7" s="45"/>
      <c r="Q7" s="45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46" t="s">
        <v>12</v>
      </c>
      <c r="B8" s="46"/>
      <c r="C8" s="46"/>
      <c r="E8" s="2" t="s">
        <v>13</v>
      </c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42" t="s">
        <v>55</v>
      </c>
      <c r="B9" s="42"/>
      <c r="C9" s="42"/>
      <c r="E9" s="21">
        <v>7513</v>
      </c>
      <c r="F9" s="21"/>
      <c r="G9" s="21">
        <v>28986029530</v>
      </c>
      <c r="H9" s="21"/>
      <c r="I9" s="21">
        <v>71372286926.978394</v>
      </c>
      <c r="J9" s="21"/>
      <c r="K9" s="21">
        <v>0</v>
      </c>
      <c r="L9" s="21"/>
      <c r="M9" s="21">
        <v>0</v>
      </c>
      <c r="N9" s="21"/>
      <c r="O9" s="21">
        <v>-7513</v>
      </c>
      <c r="P9" s="21"/>
      <c r="Q9" s="21">
        <v>28986029529.7089</v>
      </c>
      <c r="R9" s="21"/>
      <c r="S9" s="21">
        <v>0</v>
      </c>
      <c r="T9" s="21"/>
      <c r="U9" s="21">
        <v>0</v>
      </c>
      <c r="V9" s="21"/>
      <c r="W9" s="21">
        <v>0</v>
      </c>
      <c r="X9" s="21"/>
      <c r="Y9" s="21">
        <v>0</v>
      </c>
      <c r="AA9" s="22">
        <v>0</v>
      </c>
    </row>
    <row r="10" spans="1:27" ht="21.75" customHeight="1" x14ac:dyDescent="0.2">
      <c r="A10" s="43" t="s">
        <v>65</v>
      </c>
      <c r="B10" s="43"/>
      <c r="C10" s="43"/>
      <c r="D10" s="12"/>
      <c r="E10" s="21">
        <v>0</v>
      </c>
      <c r="F10" s="21"/>
      <c r="G10" s="21">
        <v>0</v>
      </c>
      <c r="H10" s="21"/>
      <c r="I10" s="21">
        <v>0</v>
      </c>
      <c r="J10" s="21"/>
      <c r="K10" s="21">
        <v>7513</v>
      </c>
      <c r="L10" s="21"/>
      <c r="M10" s="21">
        <v>28986029529.7089</v>
      </c>
      <c r="N10" s="21"/>
      <c r="O10" s="21">
        <v>0</v>
      </c>
      <c r="P10" s="21"/>
      <c r="Q10" s="21">
        <v>0</v>
      </c>
      <c r="R10" s="21"/>
      <c r="S10" s="21">
        <v>7513</v>
      </c>
      <c r="T10" s="21"/>
      <c r="U10" s="21">
        <v>10056437</v>
      </c>
      <c r="V10" s="21"/>
      <c r="W10" s="21">
        <v>28986029530</v>
      </c>
      <c r="X10" s="21"/>
      <c r="Y10" s="21">
        <v>75372681554.165604</v>
      </c>
      <c r="AA10" s="22">
        <v>6.67</v>
      </c>
    </row>
    <row r="11" spans="1:27" ht="21.75" customHeight="1" thickBot="1" x14ac:dyDescent="0.25">
      <c r="A11" s="44" t="s">
        <v>66</v>
      </c>
      <c r="B11" s="44"/>
      <c r="C11" s="44"/>
      <c r="D11" s="44"/>
      <c r="G11" s="23">
        <v>813111408479</v>
      </c>
      <c r="I11" s="23">
        <v>928507704026.73804</v>
      </c>
      <c r="K11" s="23">
        <v>36212513</v>
      </c>
      <c r="M11" s="23">
        <v>172863513047.70901</v>
      </c>
      <c r="O11" s="23">
        <v>-13336136</v>
      </c>
      <c r="Q11" s="23">
        <v>90552273636.708893</v>
      </c>
      <c r="S11" s="23">
        <v>229939336</v>
      </c>
      <c r="U11" s="16"/>
      <c r="W11" s="23">
        <v>888330879447</v>
      </c>
      <c r="Y11" s="23">
        <v>890170567373.06299</v>
      </c>
      <c r="AA11" s="24">
        <v>78.72</v>
      </c>
    </row>
    <row r="12" spans="1:27" ht="13.5" thickTop="1" x14ac:dyDescent="0.2"/>
    <row r="13" spans="1:27" ht="18" x14ac:dyDescent="0.45">
      <c r="C13" s="52" t="s">
        <v>237</v>
      </c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</row>
  </sheetData>
  <mergeCells count="16">
    <mergeCell ref="C13:AA13"/>
    <mergeCell ref="S6:AA6"/>
    <mergeCell ref="K7:M7"/>
    <mergeCell ref="O7:Q7"/>
    <mergeCell ref="A8:C8"/>
    <mergeCell ref="A1:AA1"/>
    <mergeCell ref="A2:AA2"/>
    <mergeCell ref="A3:AA3"/>
    <mergeCell ref="B4:AA4"/>
    <mergeCell ref="A5:B5"/>
    <mergeCell ref="C5:AA5"/>
    <mergeCell ref="A10:C10"/>
    <mergeCell ref="A11:D11"/>
    <mergeCell ref="A9:C9"/>
    <mergeCell ref="F6:I6"/>
    <mergeCell ref="K6:Q6"/>
  </mergeCells>
  <pageMargins left="0.39" right="0.39" top="0.39" bottom="0.39" header="0" footer="0"/>
  <pageSetup paperSize="9" scale="46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16"/>
  <sheetViews>
    <sheetView rightToLeft="1" view="pageBreakPreview" zoomScale="85" zoomScaleNormal="100" zoomScaleSheetLayoutView="85" workbookViewId="0">
      <selection sqref="A1:AL1"/>
    </sheetView>
  </sheetViews>
  <sheetFormatPr defaultRowHeight="15.75" x14ac:dyDescent="0.4"/>
  <cols>
    <col min="1" max="1" width="5.140625" style="27" customWidth="1"/>
    <col min="2" max="2" width="29.5703125" style="27" customWidth="1"/>
    <col min="3" max="3" width="1.28515625" style="27" customWidth="1"/>
    <col min="4" max="4" width="16.85546875" style="27" customWidth="1"/>
    <col min="5" max="5" width="1.28515625" style="27" customWidth="1"/>
    <col min="6" max="6" width="24.7109375" style="27" customWidth="1"/>
    <col min="7" max="7" width="1.28515625" style="27" customWidth="1"/>
    <col min="8" max="8" width="13" style="27" customWidth="1"/>
    <col min="9" max="9" width="1.28515625" style="27" customWidth="1"/>
    <col min="10" max="10" width="13" style="27" customWidth="1"/>
    <col min="11" max="11" width="1.28515625" style="27" customWidth="1"/>
    <col min="12" max="12" width="11.7109375" style="27" customWidth="1"/>
    <col min="13" max="13" width="1.28515625" style="27" customWidth="1"/>
    <col min="14" max="14" width="13" style="27" customWidth="1"/>
    <col min="15" max="15" width="1.28515625" style="27" customWidth="1"/>
    <col min="16" max="16" width="13" style="27" customWidth="1"/>
    <col min="17" max="17" width="1.28515625" style="27" customWidth="1"/>
    <col min="18" max="18" width="16.7109375" style="27" bestFit="1" customWidth="1"/>
    <col min="19" max="19" width="1.28515625" style="27" customWidth="1"/>
    <col min="20" max="20" width="16.5703125" style="27" bestFit="1" customWidth="1"/>
    <col min="21" max="21" width="1.28515625" style="27" customWidth="1"/>
    <col min="22" max="22" width="13" style="27" customWidth="1"/>
    <col min="23" max="23" width="1.28515625" style="27" customWidth="1"/>
    <col min="24" max="24" width="15.7109375" style="27" bestFit="1" customWidth="1"/>
    <col min="25" max="25" width="1.28515625" style="27" customWidth="1"/>
    <col min="26" max="26" width="13" style="27" customWidth="1"/>
    <col min="27" max="27" width="1.28515625" style="27" customWidth="1"/>
    <col min="28" max="28" width="13" style="27" customWidth="1"/>
    <col min="29" max="29" width="1.28515625" style="27" customWidth="1"/>
    <col min="30" max="30" width="15.5703125" style="27" customWidth="1"/>
    <col min="31" max="31" width="1.28515625" style="27" customWidth="1"/>
    <col min="32" max="32" width="15.5703125" style="27" customWidth="1"/>
    <col min="33" max="33" width="1.28515625" style="27" customWidth="1"/>
    <col min="34" max="34" width="16.7109375" style="27" bestFit="1" customWidth="1"/>
    <col min="35" max="35" width="1.28515625" style="27" customWidth="1"/>
    <col min="36" max="36" width="16.7109375" style="27" bestFit="1" customWidth="1"/>
    <col min="37" max="37" width="1.28515625" style="27" customWidth="1"/>
    <col min="38" max="38" width="14.28515625" style="27" customWidth="1"/>
    <col min="39" max="39" width="0.28515625" style="27" customWidth="1"/>
    <col min="40" max="16384" width="9.140625" style="27"/>
  </cols>
  <sheetData>
    <row r="1" spans="1:38" ht="29.1" customHeight="1" x14ac:dyDescent="0.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38" ht="21.75" customHeight="1" x14ac:dyDescent="0.4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38" ht="21.75" customHeight="1" x14ac:dyDescent="0.4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</row>
    <row r="4" spans="1:38" ht="14.45" customHeight="1" x14ac:dyDescent="0.4"/>
    <row r="5" spans="1:38" ht="14.45" customHeight="1" x14ac:dyDescent="0.4">
      <c r="A5" s="1" t="s">
        <v>71</v>
      </c>
      <c r="B5" s="48" t="s">
        <v>72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</row>
    <row r="6" spans="1:38" ht="14.45" customHeight="1" x14ac:dyDescent="0.4">
      <c r="A6" s="46" t="s">
        <v>73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 t="s">
        <v>7</v>
      </c>
      <c r="Q6" s="46"/>
      <c r="R6" s="46"/>
      <c r="S6" s="46"/>
      <c r="T6" s="46"/>
      <c r="V6" s="46" t="s">
        <v>8</v>
      </c>
      <c r="W6" s="46"/>
      <c r="X6" s="46"/>
      <c r="Y6" s="46"/>
      <c r="Z6" s="46"/>
      <c r="AA6" s="46"/>
      <c r="AB6" s="46"/>
      <c r="AD6" s="46" t="s">
        <v>9</v>
      </c>
      <c r="AE6" s="46"/>
      <c r="AF6" s="46"/>
      <c r="AG6" s="46"/>
      <c r="AH6" s="46"/>
      <c r="AI6" s="46"/>
      <c r="AJ6" s="46"/>
      <c r="AK6" s="46"/>
      <c r="AL6" s="46"/>
    </row>
    <row r="7" spans="1:38" ht="19.5" customHeight="1" x14ac:dyDescent="0.4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V7" s="45" t="s">
        <v>10</v>
      </c>
      <c r="W7" s="45"/>
      <c r="X7" s="45"/>
      <c r="Y7" s="28"/>
      <c r="Z7" s="45" t="s">
        <v>11</v>
      </c>
      <c r="AA7" s="45"/>
      <c r="AB7" s="45"/>
      <c r="AD7" s="28"/>
      <c r="AE7" s="28"/>
      <c r="AF7" s="28"/>
      <c r="AG7" s="28"/>
      <c r="AH7" s="28"/>
      <c r="AI7" s="28"/>
      <c r="AJ7" s="28"/>
      <c r="AK7" s="28"/>
      <c r="AL7" s="28"/>
    </row>
    <row r="8" spans="1:38" ht="19.5" customHeight="1" x14ac:dyDescent="0.4">
      <c r="A8" s="49" t="s">
        <v>74</v>
      </c>
      <c r="B8" s="49"/>
      <c r="D8" s="25" t="s">
        <v>75</v>
      </c>
      <c r="F8" s="25" t="s">
        <v>76</v>
      </c>
      <c r="H8" s="25" t="s">
        <v>77</v>
      </c>
      <c r="J8" s="25" t="s">
        <v>78</v>
      </c>
      <c r="L8" s="25" t="s">
        <v>79</v>
      </c>
      <c r="N8" s="25" t="s">
        <v>70</v>
      </c>
      <c r="P8" s="25" t="s">
        <v>13</v>
      </c>
      <c r="R8" s="25" t="s">
        <v>14</v>
      </c>
      <c r="T8" s="25" t="s">
        <v>15</v>
      </c>
      <c r="V8" s="19" t="s">
        <v>13</v>
      </c>
      <c r="W8" s="28"/>
      <c r="X8" s="19" t="s">
        <v>14</v>
      </c>
      <c r="Z8" s="19" t="s">
        <v>13</v>
      </c>
      <c r="AA8" s="28"/>
      <c r="AB8" s="19" t="s">
        <v>16</v>
      </c>
      <c r="AD8" s="25" t="s">
        <v>13</v>
      </c>
      <c r="AF8" s="25" t="s">
        <v>17</v>
      </c>
      <c r="AH8" s="25" t="s">
        <v>14</v>
      </c>
      <c r="AJ8" s="25" t="s">
        <v>15</v>
      </c>
      <c r="AL8" s="25" t="s">
        <v>18</v>
      </c>
    </row>
    <row r="9" spans="1:38" ht="19.5" customHeight="1" x14ac:dyDescent="0.4">
      <c r="A9" s="42" t="s">
        <v>215</v>
      </c>
      <c r="B9" s="42"/>
      <c r="D9" s="8" t="s">
        <v>81</v>
      </c>
      <c r="E9" s="8"/>
      <c r="F9" s="8" t="s">
        <v>220</v>
      </c>
      <c r="H9" s="21" t="s">
        <v>221</v>
      </c>
      <c r="I9" s="21"/>
      <c r="J9" s="21" t="s">
        <v>223</v>
      </c>
      <c r="K9" s="21"/>
      <c r="L9" s="21">
        <v>43</v>
      </c>
      <c r="M9" s="21"/>
      <c r="N9" s="21">
        <v>43</v>
      </c>
      <c r="P9" s="21">
        <v>2000000</v>
      </c>
      <c r="Q9" s="21"/>
      <c r="R9" s="21">
        <v>2000000000</v>
      </c>
      <c r="S9" s="21"/>
      <c r="T9" s="21">
        <v>2000000000</v>
      </c>
      <c r="U9" s="21"/>
      <c r="V9" s="21">
        <v>0</v>
      </c>
      <c r="W9" s="21"/>
      <c r="X9" s="21">
        <v>0</v>
      </c>
      <c r="Y9" s="21"/>
      <c r="Z9" s="21">
        <v>0</v>
      </c>
      <c r="AA9" s="21"/>
      <c r="AB9" s="21">
        <v>0</v>
      </c>
      <c r="AD9" s="21">
        <v>2000000</v>
      </c>
      <c r="AE9" s="21"/>
      <c r="AF9" s="21">
        <f>AH9/AD9</f>
        <v>1000</v>
      </c>
      <c r="AG9" s="21"/>
      <c r="AH9" s="21">
        <v>2000000000</v>
      </c>
      <c r="AI9" s="21"/>
      <c r="AJ9" s="21">
        <v>2000000000</v>
      </c>
      <c r="AL9" s="26">
        <f>AJ9/سهام!Y55</f>
        <v>2.4545964524563518E-3</v>
      </c>
    </row>
    <row r="10" spans="1:38" ht="19.5" customHeight="1" x14ac:dyDescent="0.4">
      <c r="A10" s="42" t="s">
        <v>216</v>
      </c>
      <c r="B10" s="42"/>
      <c r="D10" s="8" t="s">
        <v>81</v>
      </c>
      <c r="E10" s="8"/>
      <c r="F10" s="8" t="s">
        <v>220</v>
      </c>
      <c r="H10" s="21" t="s">
        <v>190</v>
      </c>
      <c r="I10" s="21"/>
      <c r="J10" s="21" t="s">
        <v>224</v>
      </c>
      <c r="K10" s="21"/>
      <c r="L10" s="21">
        <v>45</v>
      </c>
      <c r="M10" s="21"/>
      <c r="N10" s="21">
        <v>45</v>
      </c>
      <c r="P10" s="21">
        <v>13000000</v>
      </c>
      <c r="Q10" s="21"/>
      <c r="R10" s="21">
        <v>13000000000</v>
      </c>
      <c r="S10" s="21"/>
      <c r="T10" s="21">
        <v>13000000000</v>
      </c>
      <c r="U10" s="21"/>
      <c r="V10" s="21">
        <v>0</v>
      </c>
      <c r="W10" s="21"/>
      <c r="X10" s="21">
        <v>0</v>
      </c>
      <c r="Y10" s="21"/>
      <c r="Z10" s="21">
        <v>0</v>
      </c>
      <c r="AA10" s="21"/>
      <c r="AB10" s="21">
        <v>0</v>
      </c>
      <c r="AD10" s="21">
        <v>13000000</v>
      </c>
      <c r="AE10" s="21"/>
      <c r="AF10" s="21">
        <f t="shared" ref="AF10:AF13" si="0">AH10/AD10</f>
        <v>1000</v>
      </c>
      <c r="AG10" s="21"/>
      <c r="AH10" s="21">
        <v>13000000000</v>
      </c>
      <c r="AI10" s="21"/>
      <c r="AJ10" s="21">
        <v>13000000000</v>
      </c>
      <c r="AL10" s="26">
        <f>AJ10/سهام!Y55</f>
        <v>1.5954876940966287E-2</v>
      </c>
    </row>
    <row r="11" spans="1:38" ht="19.5" customHeight="1" x14ac:dyDescent="0.4">
      <c r="A11" s="42" t="s">
        <v>217</v>
      </c>
      <c r="B11" s="42"/>
      <c r="D11" s="8" t="s">
        <v>81</v>
      </c>
      <c r="E11" s="8"/>
      <c r="F11" s="8" t="s">
        <v>220</v>
      </c>
      <c r="H11" s="21" t="s">
        <v>222</v>
      </c>
      <c r="I11" s="21"/>
      <c r="J11" s="21" t="s">
        <v>225</v>
      </c>
      <c r="K11" s="21"/>
      <c r="L11" s="21">
        <v>44</v>
      </c>
      <c r="M11" s="21"/>
      <c r="N11" s="21">
        <v>44</v>
      </c>
      <c r="P11" s="21">
        <v>10937149</v>
      </c>
      <c r="Q11" s="21"/>
      <c r="R11" s="21">
        <v>10937149000</v>
      </c>
      <c r="S11" s="21"/>
      <c r="T11" s="21">
        <v>10937149000</v>
      </c>
      <c r="U11" s="21"/>
      <c r="V11" s="21">
        <v>0</v>
      </c>
      <c r="W11" s="21"/>
      <c r="X11" s="21">
        <v>0</v>
      </c>
      <c r="Y11" s="21"/>
      <c r="Z11" s="21">
        <v>0</v>
      </c>
      <c r="AA11" s="21"/>
      <c r="AB11" s="21">
        <v>0</v>
      </c>
      <c r="AD11" s="21">
        <v>10937149</v>
      </c>
      <c r="AE11" s="21"/>
      <c r="AF11" s="21">
        <f t="shared" si="0"/>
        <v>1000</v>
      </c>
      <c r="AG11" s="21"/>
      <c r="AH11" s="21">
        <v>10937149000</v>
      </c>
      <c r="AI11" s="21"/>
      <c r="AJ11" s="21">
        <v>10937149000</v>
      </c>
      <c r="AL11" s="26">
        <f>AJ11/سهام!Y55</f>
        <v>1.3423143567693268E-2</v>
      </c>
    </row>
    <row r="12" spans="1:38" ht="19.5" customHeight="1" x14ac:dyDescent="0.4">
      <c r="A12" s="42" t="s">
        <v>218</v>
      </c>
      <c r="B12" s="42"/>
      <c r="D12" s="8" t="s">
        <v>81</v>
      </c>
      <c r="E12" s="8"/>
      <c r="F12" s="8" t="s">
        <v>220</v>
      </c>
      <c r="H12" s="21" t="s">
        <v>182</v>
      </c>
      <c r="I12" s="21"/>
      <c r="J12" s="21" t="s">
        <v>226</v>
      </c>
      <c r="K12" s="21"/>
      <c r="L12" s="21">
        <v>44</v>
      </c>
      <c r="M12" s="21"/>
      <c r="N12" s="21">
        <v>44</v>
      </c>
      <c r="P12" s="21">
        <v>10000000</v>
      </c>
      <c r="Q12" s="21"/>
      <c r="R12" s="21">
        <v>10000000000</v>
      </c>
      <c r="S12" s="21"/>
      <c r="T12" s="21">
        <v>10000000000</v>
      </c>
      <c r="U12" s="21"/>
      <c r="V12" s="21">
        <v>0</v>
      </c>
      <c r="W12" s="21"/>
      <c r="X12" s="21">
        <v>0</v>
      </c>
      <c r="Y12" s="21"/>
      <c r="Z12" s="21">
        <v>0</v>
      </c>
      <c r="AA12" s="21"/>
      <c r="AB12" s="21">
        <v>0</v>
      </c>
      <c r="AD12" s="21">
        <v>10000000</v>
      </c>
      <c r="AE12" s="21"/>
      <c r="AF12" s="21">
        <f t="shared" si="0"/>
        <v>1000</v>
      </c>
      <c r="AG12" s="21"/>
      <c r="AH12" s="21">
        <v>10000000000</v>
      </c>
      <c r="AI12" s="21"/>
      <c r="AJ12" s="21">
        <v>10000000000</v>
      </c>
      <c r="AL12" s="26">
        <v>1.12E-2</v>
      </c>
    </row>
    <row r="13" spans="1:38" ht="19.5" customHeight="1" x14ac:dyDescent="0.4">
      <c r="A13" s="42" t="s">
        <v>219</v>
      </c>
      <c r="B13" s="42"/>
      <c r="D13" s="8" t="s">
        <v>81</v>
      </c>
      <c r="E13" s="8"/>
      <c r="F13" s="8" t="s">
        <v>220</v>
      </c>
      <c r="H13" s="21" t="s">
        <v>227</v>
      </c>
      <c r="I13" s="21"/>
      <c r="J13" s="21" t="s">
        <v>228</v>
      </c>
      <c r="K13" s="21"/>
      <c r="L13" s="21">
        <v>44</v>
      </c>
      <c r="M13" s="21"/>
      <c r="N13" s="21">
        <v>44</v>
      </c>
      <c r="P13" s="21">
        <v>0</v>
      </c>
      <c r="Q13" s="21"/>
      <c r="R13" s="21">
        <v>0</v>
      </c>
      <c r="S13" s="21"/>
      <c r="T13" s="21">
        <v>0</v>
      </c>
      <c r="U13" s="21"/>
      <c r="V13" s="21">
        <v>10000000</v>
      </c>
      <c r="W13" s="21"/>
      <c r="X13" s="21">
        <v>10000000000</v>
      </c>
      <c r="Y13" s="21"/>
      <c r="Z13" s="21">
        <v>0</v>
      </c>
      <c r="AA13" s="21"/>
      <c r="AB13" s="21">
        <v>0</v>
      </c>
      <c r="AD13" s="21">
        <v>10000000</v>
      </c>
      <c r="AE13" s="21"/>
      <c r="AF13" s="21">
        <f t="shared" si="0"/>
        <v>1000</v>
      </c>
      <c r="AG13" s="21"/>
      <c r="AH13" s="21">
        <v>10000000000</v>
      </c>
      <c r="AI13" s="21"/>
      <c r="AJ13" s="21">
        <v>10000000000</v>
      </c>
      <c r="AL13" s="26">
        <f>AH13/سهام!Y55</f>
        <v>1.2272982262281759E-2</v>
      </c>
    </row>
    <row r="14" spans="1:38" ht="19.5" customHeight="1" x14ac:dyDescent="0.4">
      <c r="A14" s="43" t="s">
        <v>80</v>
      </c>
      <c r="B14" s="43"/>
      <c r="D14" s="8" t="s">
        <v>81</v>
      </c>
      <c r="E14" s="8"/>
      <c r="F14" s="8" t="s">
        <v>81</v>
      </c>
      <c r="H14" s="21" t="s">
        <v>82</v>
      </c>
      <c r="I14" s="21"/>
      <c r="J14" s="21" t="s">
        <v>83</v>
      </c>
      <c r="K14" s="21"/>
      <c r="L14" s="21">
        <v>23</v>
      </c>
      <c r="M14" s="21"/>
      <c r="N14" s="21">
        <v>23</v>
      </c>
      <c r="P14" s="21">
        <v>150000</v>
      </c>
      <c r="Q14" s="21"/>
      <c r="R14" s="21">
        <v>138426325295</v>
      </c>
      <c r="S14" s="21"/>
      <c r="T14" s="21">
        <v>138409908656</v>
      </c>
      <c r="U14" s="21"/>
      <c r="V14" s="21">
        <v>0</v>
      </c>
      <c r="W14" s="21"/>
      <c r="X14" s="21">
        <v>0</v>
      </c>
      <c r="Y14" s="21"/>
      <c r="Z14" s="21">
        <v>0</v>
      </c>
      <c r="AA14" s="21"/>
      <c r="AB14" s="21">
        <v>0</v>
      </c>
      <c r="AD14" s="21">
        <v>150000</v>
      </c>
      <c r="AE14" s="21"/>
      <c r="AF14" s="21">
        <v>925780</v>
      </c>
      <c r="AG14" s="21"/>
      <c r="AH14" s="21">
        <v>138426325295</v>
      </c>
      <c r="AI14" s="21"/>
      <c r="AJ14" s="21">
        <v>138841830356</v>
      </c>
      <c r="AL14" s="26">
        <v>0.12280000000000001</v>
      </c>
    </row>
    <row r="15" spans="1:38" ht="21.75" customHeight="1" thickBot="1" x14ac:dyDescent="0.45">
      <c r="A15" s="44" t="s">
        <v>66</v>
      </c>
      <c r="B15" s="44"/>
      <c r="D15" s="16"/>
      <c r="F15" s="16"/>
      <c r="H15" s="16"/>
      <c r="J15" s="16"/>
      <c r="L15" s="16"/>
      <c r="N15" s="16"/>
      <c r="P15" s="16">
        <f>SUM(P9:P14)</f>
        <v>36087149</v>
      </c>
      <c r="R15" s="16">
        <f>SUM(R9:R14)</f>
        <v>174363474295</v>
      </c>
      <c r="T15" s="16">
        <f>SUM(T9:T14)</f>
        <v>174347057656</v>
      </c>
      <c r="V15" s="16">
        <f>SUM(V9:V14)</f>
        <v>10000000</v>
      </c>
      <c r="X15" s="16">
        <f>SUM(X9:X14)</f>
        <v>10000000000</v>
      </c>
      <c r="Z15" s="23">
        <f>SUM(Z9:Z14)</f>
        <v>0</v>
      </c>
      <c r="AB15" s="23">
        <f>SUM(AB9:AB14)</f>
        <v>0</v>
      </c>
      <c r="AD15" s="23">
        <f>SUM(AD9:AD14)</f>
        <v>46087149</v>
      </c>
      <c r="AF15" s="23">
        <f>SUM(AF9:AF14)</f>
        <v>930780</v>
      </c>
      <c r="AH15" s="16">
        <f>SUM(AH9:AH14)</f>
        <v>184363474295</v>
      </c>
      <c r="AJ15" s="16">
        <f>SUM(AJ9:AJ14)</f>
        <v>184778979356</v>
      </c>
      <c r="AL15" s="17">
        <f>SUM(AL9:AL14)</f>
        <v>0.17810559922339766</v>
      </c>
    </row>
    <row r="16" spans="1:38" ht="16.5" thickTop="1" x14ac:dyDescent="0.4"/>
  </sheetData>
  <mergeCells count="18">
    <mergeCell ref="A1:AL1"/>
    <mergeCell ref="A2:AL2"/>
    <mergeCell ref="A3:AL3"/>
    <mergeCell ref="B5:AL5"/>
    <mergeCell ref="A6:O6"/>
    <mergeCell ref="P6:T6"/>
    <mergeCell ref="V6:AB6"/>
    <mergeCell ref="AD6:AL6"/>
    <mergeCell ref="V7:X7"/>
    <mergeCell ref="Z7:AB7"/>
    <mergeCell ref="A8:B8"/>
    <mergeCell ref="A14:B14"/>
    <mergeCell ref="A15:B15"/>
    <mergeCell ref="A9:B9"/>
    <mergeCell ref="A10:B10"/>
    <mergeCell ref="A11:B11"/>
    <mergeCell ref="A12:B12"/>
    <mergeCell ref="A13:B13"/>
  </mergeCells>
  <pageMargins left="0.39" right="0.39" top="0.39" bottom="0.39" header="0" footer="0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3"/>
  <sheetViews>
    <sheetView rightToLeft="1" view="pageBreakPreview" zoomScale="85" zoomScaleNormal="100" zoomScaleSheetLayoutView="85" workbookViewId="0">
      <selection sqref="A1:L1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4.5703125" bestFit="1" customWidth="1"/>
    <col min="5" max="5" width="1.28515625" customWidth="1"/>
    <col min="6" max="6" width="15.7109375" bestFit="1" customWidth="1"/>
    <col min="7" max="7" width="1.28515625" customWidth="1"/>
    <col min="8" max="8" width="15.7109375" bestFit="1" customWidth="1"/>
    <col min="9" max="9" width="1.28515625" customWidth="1"/>
    <col min="10" max="10" width="14.425781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21.7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14.45" customHeight="1" x14ac:dyDescent="0.2"/>
    <row r="5" spans="1:12" ht="14.45" customHeight="1" x14ac:dyDescent="0.2">
      <c r="A5" s="1" t="s">
        <v>84</v>
      </c>
      <c r="B5" s="48" t="s">
        <v>85</v>
      </c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14.45" customHeight="1" x14ac:dyDescent="0.2">
      <c r="D6" s="2" t="s">
        <v>7</v>
      </c>
      <c r="F6" s="46" t="s">
        <v>8</v>
      </c>
      <c r="G6" s="46"/>
      <c r="H6" s="46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46" t="s">
        <v>86</v>
      </c>
      <c r="B8" s="46"/>
      <c r="D8" s="2" t="s">
        <v>87</v>
      </c>
      <c r="F8" s="2" t="s">
        <v>88</v>
      </c>
      <c r="H8" s="2" t="s">
        <v>89</v>
      </c>
      <c r="J8" s="2" t="s">
        <v>87</v>
      </c>
      <c r="L8" s="2" t="s">
        <v>18</v>
      </c>
    </row>
    <row r="9" spans="1:12" ht="21.75" customHeight="1" x14ac:dyDescent="0.2">
      <c r="A9" s="50" t="s">
        <v>229</v>
      </c>
      <c r="B9" s="50"/>
      <c r="D9" s="9">
        <v>4017301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4017301</v>
      </c>
      <c r="K9" s="9">
        <v>0</v>
      </c>
      <c r="L9" s="30">
        <v>0</v>
      </c>
    </row>
    <row r="10" spans="1:12" ht="21.75" customHeight="1" x14ac:dyDescent="0.2">
      <c r="A10" s="50" t="s">
        <v>230</v>
      </c>
      <c r="B10" s="50"/>
      <c r="D10" s="9">
        <v>3722523785</v>
      </c>
      <c r="F10" s="9">
        <v>18170151022</v>
      </c>
      <c r="H10" s="9">
        <v>20636476396</v>
      </c>
      <c r="J10" s="9">
        <v>1256198411</v>
      </c>
      <c r="L10" s="10" t="s">
        <v>91</v>
      </c>
    </row>
    <row r="11" spans="1:12" ht="21.75" customHeight="1" x14ac:dyDescent="0.2">
      <c r="A11" s="50" t="s">
        <v>231</v>
      </c>
      <c r="B11" s="50"/>
      <c r="D11" s="9">
        <v>2645114</v>
      </c>
      <c r="F11" s="9">
        <v>22417</v>
      </c>
      <c r="H11" s="9">
        <v>0</v>
      </c>
      <c r="J11" s="9">
        <v>2667531</v>
      </c>
      <c r="L11" s="10" t="s">
        <v>90</v>
      </c>
    </row>
    <row r="12" spans="1:12" ht="21.75" customHeight="1" x14ac:dyDescent="0.2">
      <c r="A12" s="50" t="s">
        <v>117</v>
      </c>
      <c r="B12" s="50"/>
      <c r="D12" s="9">
        <v>2401254</v>
      </c>
      <c r="E12" s="9">
        <v>0</v>
      </c>
      <c r="F12" s="9">
        <v>20238122267</v>
      </c>
      <c r="G12" s="9">
        <v>0</v>
      </c>
      <c r="H12" s="9">
        <v>17529159800</v>
      </c>
      <c r="I12" s="9">
        <v>0</v>
      </c>
      <c r="J12" s="9">
        <v>2711363721</v>
      </c>
      <c r="K12" s="9">
        <v>0</v>
      </c>
      <c r="L12" s="30">
        <v>2.3999999999999998E-3</v>
      </c>
    </row>
    <row r="13" spans="1:12" ht="21.75" customHeight="1" x14ac:dyDescent="0.2">
      <c r="A13" s="44" t="s">
        <v>66</v>
      </c>
      <c r="B13" s="44"/>
      <c r="D13" s="16">
        <f>SUM(D9:D12)</f>
        <v>3731587454</v>
      </c>
      <c r="F13" s="16">
        <f>SUM(F9:F12)</f>
        <v>38408295706</v>
      </c>
      <c r="H13" s="16">
        <f>SUM(H9:H12)</f>
        <v>38165636196</v>
      </c>
      <c r="J13" s="16">
        <f>SUM(J9:J12)</f>
        <v>3974246964</v>
      </c>
      <c r="L13" s="17">
        <f>SUM(L9:L12)</f>
        <v>2.3999999999999998E-3</v>
      </c>
    </row>
  </sheetData>
  <mergeCells count="11">
    <mergeCell ref="A1:L1"/>
    <mergeCell ref="A2:L2"/>
    <mergeCell ref="A3:L3"/>
    <mergeCell ref="B5:L5"/>
    <mergeCell ref="F6:H6"/>
    <mergeCell ref="A11:B11"/>
    <mergeCell ref="A13:B13"/>
    <mergeCell ref="A12:B12"/>
    <mergeCell ref="A8:B8"/>
    <mergeCell ref="A9:B9"/>
    <mergeCell ref="A10:B10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3"/>
  <sheetViews>
    <sheetView rightToLeft="1" view="pageBreakPreview" zoomScale="85" zoomScaleNormal="85" zoomScaleSheetLayoutView="85" workbookViewId="0">
      <selection sqref="A1:J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ht="14.45" customHeight="1" x14ac:dyDescent="0.2"/>
    <row r="5" spans="1:10" ht="29.1" customHeight="1" x14ac:dyDescent="0.2">
      <c r="A5" s="1" t="s">
        <v>93</v>
      </c>
      <c r="B5" s="48" t="s">
        <v>94</v>
      </c>
      <c r="C5" s="48"/>
      <c r="D5" s="48"/>
      <c r="E5" s="48"/>
      <c r="F5" s="48"/>
      <c r="G5" s="48"/>
      <c r="H5" s="48"/>
      <c r="I5" s="48"/>
      <c r="J5" s="48"/>
    </row>
    <row r="6" spans="1:10" ht="14.45" customHeight="1" x14ac:dyDescent="0.2"/>
    <row r="7" spans="1:10" ht="14.45" customHeight="1" x14ac:dyDescent="0.2">
      <c r="A7" s="46" t="s">
        <v>95</v>
      </c>
      <c r="B7" s="46"/>
      <c r="D7" s="2" t="s">
        <v>96</v>
      </c>
      <c r="F7" s="2" t="s">
        <v>87</v>
      </c>
      <c r="H7" s="2" t="s">
        <v>97</v>
      </c>
      <c r="J7" s="2" t="s">
        <v>98</v>
      </c>
    </row>
    <row r="8" spans="1:10" ht="21.75" customHeight="1" x14ac:dyDescent="0.2">
      <c r="A8" s="47" t="s">
        <v>99</v>
      </c>
      <c r="B8" s="47"/>
      <c r="D8" s="5" t="s">
        <v>100</v>
      </c>
      <c r="F8" s="6">
        <f>'درآمد سرمایه گذاری در سهام'!J83</f>
        <v>-99924945368</v>
      </c>
      <c r="H8" s="7">
        <v>-69.010000000000005</v>
      </c>
      <c r="J8" s="7">
        <f>F8/سهام!Y55</f>
        <v>-0.12263770820609378</v>
      </c>
    </row>
    <row r="9" spans="1:10" ht="21.75" customHeight="1" x14ac:dyDescent="0.2">
      <c r="A9" s="42" t="s">
        <v>233</v>
      </c>
      <c r="B9" s="42"/>
      <c r="D9" s="8" t="s">
        <v>101</v>
      </c>
      <c r="F9" s="9">
        <f>'درآمد سرمایه گذاری در سپرده کال'!J11</f>
        <v>38679549993</v>
      </c>
      <c r="H9" s="10">
        <v>0</v>
      </c>
      <c r="J9" s="10">
        <v>0</v>
      </c>
    </row>
    <row r="10" spans="1:10" ht="21.75" customHeight="1" x14ac:dyDescent="0.2">
      <c r="A10" s="42" t="s">
        <v>102</v>
      </c>
      <c r="B10" s="42"/>
      <c r="D10" s="8" t="s">
        <v>103</v>
      </c>
      <c r="F10" s="9">
        <v>3424351356</v>
      </c>
      <c r="H10" s="10">
        <v>3.86</v>
      </c>
      <c r="J10" s="10">
        <v>0.3</v>
      </c>
    </row>
    <row r="11" spans="1:10" ht="21.75" customHeight="1" x14ac:dyDescent="0.2">
      <c r="A11" s="42" t="s">
        <v>104</v>
      </c>
      <c r="B11" s="42"/>
      <c r="D11" s="8" t="s">
        <v>105</v>
      </c>
      <c r="F11" s="9">
        <v>2183592</v>
      </c>
      <c r="H11" s="10">
        <v>0</v>
      </c>
      <c r="J11" s="10">
        <v>0</v>
      </c>
    </row>
    <row r="12" spans="1:10" ht="21.75" customHeight="1" x14ac:dyDescent="0.2">
      <c r="A12" s="43" t="s">
        <v>106</v>
      </c>
      <c r="B12" s="43"/>
      <c r="D12" s="11" t="s">
        <v>107</v>
      </c>
      <c r="F12" s="13">
        <v>1664723101</v>
      </c>
      <c r="H12" s="14">
        <v>1.88</v>
      </c>
      <c r="J12" s="14">
        <f>F12/سهام!Y55</f>
        <v>2.0431117090183686E-3</v>
      </c>
    </row>
    <row r="13" spans="1:10" ht="21.75" customHeight="1" x14ac:dyDescent="0.2">
      <c r="A13" s="44" t="s">
        <v>66</v>
      </c>
      <c r="B13" s="44"/>
      <c r="D13" s="16"/>
      <c r="F13" s="16">
        <v>-56154137326</v>
      </c>
      <c r="H13" s="17">
        <v>63.27</v>
      </c>
      <c r="J13" s="17">
        <f>F13/سهام!Y55</f>
        <v>-6.8917873135573196E-2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3"/>
  <sheetViews>
    <sheetView rightToLeft="1" view="pageBreakPreview" topLeftCell="A67" zoomScale="85" zoomScaleNormal="100" zoomScaleSheetLayoutView="85" workbookViewId="0">
      <selection activeCell="J84" sqref="J8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5703125" bestFit="1" customWidth="1"/>
    <col min="5" max="5" width="1.28515625" customWidth="1"/>
    <col min="6" max="6" width="16.7109375" bestFit="1" customWidth="1"/>
    <col min="7" max="7" width="1.28515625" customWidth="1"/>
    <col min="8" max="8" width="16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7.140625" bestFit="1" customWidth="1"/>
    <col min="17" max="17" width="1.28515625" customWidth="1"/>
    <col min="18" max="18" width="16" bestFit="1" customWidth="1"/>
    <col min="19" max="19" width="1.28515625" customWidth="1"/>
    <col min="20" max="20" width="17.140625" bestFit="1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ht="14.45" customHeight="1" x14ac:dyDescent="0.2"/>
    <row r="5" spans="1:22" ht="14.45" customHeight="1" x14ac:dyDescent="0.2">
      <c r="A5" s="1" t="s">
        <v>108</v>
      </c>
      <c r="B5" s="48" t="s">
        <v>109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2" ht="14.45" customHeight="1" x14ac:dyDescent="0.2">
      <c r="D6" s="46" t="s">
        <v>110</v>
      </c>
      <c r="E6" s="46"/>
      <c r="F6" s="46"/>
      <c r="G6" s="46"/>
      <c r="H6" s="46"/>
      <c r="I6" s="46"/>
      <c r="J6" s="46"/>
      <c r="K6" s="46"/>
      <c r="L6" s="46"/>
      <c r="N6" s="46" t="s">
        <v>111</v>
      </c>
      <c r="O6" s="46"/>
      <c r="P6" s="46"/>
      <c r="Q6" s="46"/>
      <c r="R6" s="46"/>
      <c r="S6" s="46"/>
      <c r="T6" s="46"/>
      <c r="U6" s="46"/>
      <c r="V6" s="46"/>
    </row>
    <row r="7" spans="1:22" ht="14.45" customHeight="1" x14ac:dyDescent="0.2">
      <c r="D7" s="3"/>
      <c r="E7" s="3"/>
      <c r="F7" s="3"/>
      <c r="G7" s="3"/>
      <c r="H7" s="3"/>
      <c r="I7" s="3"/>
      <c r="J7" s="45" t="s">
        <v>66</v>
      </c>
      <c r="K7" s="45"/>
      <c r="L7" s="45"/>
      <c r="N7" s="3"/>
      <c r="O7" s="3"/>
      <c r="P7" s="3"/>
      <c r="Q7" s="3"/>
      <c r="R7" s="3"/>
      <c r="S7" s="3"/>
      <c r="T7" s="45" t="s">
        <v>66</v>
      </c>
      <c r="U7" s="45"/>
      <c r="V7" s="45"/>
    </row>
    <row r="8" spans="1:22" ht="14.45" customHeight="1" x14ac:dyDescent="0.2">
      <c r="A8" s="46" t="s">
        <v>112</v>
      </c>
      <c r="B8" s="46"/>
      <c r="D8" s="2" t="s">
        <v>113</v>
      </c>
      <c r="F8" s="2" t="s">
        <v>114</v>
      </c>
      <c r="H8" s="2" t="s">
        <v>115</v>
      </c>
      <c r="J8" s="4" t="s">
        <v>87</v>
      </c>
      <c r="K8" s="3"/>
      <c r="L8" s="4" t="s">
        <v>97</v>
      </c>
      <c r="N8" s="2" t="s">
        <v>113</v>
      </c>
      <c r="P8" s="2" t="s">
        <v>114</v>
      </c>
      <c r="R8" s="2" t="s">
        <v>115</v>
      </c>
      <c r="T8" s="4" t="s">
        <v>87</v>
      </c>
      <c r="U8" s="3"/>
      <c r="V8" s="4" t="s">
        <v>97</v>
      </c>
    </row>
    <row r="9" spans="1:22" ht="21.75" customHeight="1" x14ac:dyDescent="0.2">
      <c r="A9" s="42" t="s">
        <v>19</v>
      </c>
      <c r="B9" s="42"/>
      <c r="D9" s="31">
        <v>0</v>
      </c>
      <c r="E9" s="31"/>
      <c r="F9" s="31">
        <v>0</v>
      </c>
      <c r="G9" s="31"/>
      <c r="H9" s="31">
        <v>-3333878414</v>
      </c>
      <c r="I9" s="31"/>
      <c r="J9" s="31">
        <v>-3333878414</v>
      </c>
      <c r="L9" s="32">
        <v>3.76</v>
      </c>
      <c r="N9" s="31">
        <v>1835870285</v>
      </c>
      <c r="O9" s="31"/>
      <c r="P9" s="31">
        <v>0</v>
      </c>
      <c r="Q9" s="31"/>
      <c r="R9" s="31">
        <v>-5979681600</v>
      </c>
      <c r="S9" s="31"/>
      <c r="T9" s="31">
        <v>-4143811315</v>
      </c>
      <c r="V9" s="32">
        <v>5.39</v>
      </c>
    </row>
    <row r="10" spans="1:22" ht="21.75" customHeight="1" x14ac:dyDescent="0.2">
      <c r="A10" s="42" t="s">
        <v>32</v>
      </c>
      <c r="B10" s="42"/>
      <c r="D10" s="31">
        <v>362177835</v>
      </c>
      <c r="E10" s="31"/>
      <c r="F10" s="31">
        <v>-14203311</v>
      </c>
      <c r="G10" s="31"/>
      <c r="H10" s="31">
        <v>-5198628903</v>
      </c>
      <c r="I10" s="31"/>
      <c r="J10" s="31">
        <v>-4850654379</v>
      </c>
      <c r="L10" s="32">
        <v>5.47</v>
      </c>
      <c r="N10" s="31">
        <v>362177835</v>
      </c>
      <c r="O10" s="31"/>
      <c r="P10" s="31">
        <v>-3063596315</v>
      </c>
      <c r="Q10" s="31"/>
      <c r="R10" s="31">
        <v>-4338189016</v>
      </c>
      <c r="S10" s="31"/>
      <c r="T10" s="31">
        <v>-7039607496</v>
      </c>
      <c r="V10" s="32">
        <v>9.16</v>
      </c>
    </row>
    <row r="11" spans="1:22" ht="21.75" customHeight="1" x14ac:dyDescent="0.2">
      <c r="A11" s="42" t="s">
        <v>44</v>
      </c>
      <c r="B11" s="42"/>
      <c r="D11" s="31">
        <v>0</v>
      </c>
      <c r="E11" s="31"/>
      <c r="F11" s="31">
        <v>-46920257</v>
      </c>
      <c r="G11" s="31"/>
      <c r="H11" s="31">
        <v>-2161765668</v>
      </c>
      <c r="I11" s="31"/>
      <c r="J11" s="31">
        <v>-2208685925</v>
      </c>
      <c r="L11" s="32">
        <v>2.4900000000000002</v>
      </c>
      <c r="N11" s="31">
        <v>1041323529</v>
      </c>
      <c r="O11" s="31"/>
      <c r="P11" s="31">
        <v>-7462943896</v>
      </c>
      <c r="Q11" s="31"/>
      <c r="R11" s="31">
        <v>-2161765668</v>
      </c>
      <c r="S11" s="31"/>
      <c r="T11" s="31">
        <v>-8583386035</v>
      </c>
      <c r="V11" s="32">
        <v>11.17</v>
      </c>
    </row>
    <row r="12" spans="1:22" ht="21.75" customHeight="1" x14ac:dyDescent="0.2">
      <c r="A12" s="42" t="s">
        <v>63</v>
      </c>
      <c r="B12" s="42"/>
      <c r="D12" s="31">
        <v>0</v>
      </c>
      <c r="E12" s="31"/>
      <c r="F12" s="31">
        <v>2176299047</v>
      </c>
      <c r="G12" s="31"/>
      <c r="H12" s="31">
        <v>713331915</v>
      </c>
      <c r="I12" s="31"/>
      <c r="J12" s="31">
        <v>2889630962</v>
      </c>
      <c r="L12" s="32">
        <v>-3.26</v>
      </c>
      <c r="N12" s="31">
        <v>0</v>
      </c>
      <c r="O12" s="31"/>
      <c r="P12" s="31">
        <v>2176299047</v>
      </c>
      <c r="Q12" s="31"/>
      <c r="R12" s="31">
        <v>713331915</v>
      </c>
      <c r="S12" s="31"/>
      <c r="T12" s="31">
        <v>2889630962</v>
      </c>
      <c r="V12" s="32">
        <v>-3.76</v>
      </c>
    </row>
    <row r="13" spans="1:22" ht="21.75" customHeight="1" x14ac:dyDescent="0.2">
      <c r="A13" s="42" t="s">
        <v>24</v>
      </c>
      <c r="B13" s="42"/>
      <c r="D13" s="31">
        <v>1920000000</v>
      </c>
      <c r="E13" s="31"/>
      <c r="F13" s="31">
        <v>-8182826230</v>
      </c>
      <c r="G13" s="31"/>
      <c r="H13" s="31">
        <v>-855076320</v>
      </c>
      <c r="I13" s="31"/>
      <c r="J13" s="31">
        <v>-7117902550</v>
      </c>
      <c r="L13" s="32">
        <v>8.02</v>
      </c>
      <c r="N13" s="31">
        <v>1920000000</v>
      </c>
      <c r="O13" s="31"/>
      <c r="P13" s="31">
        <v>-5988543992</v>
      </c>
      <c r="Q13" s="31"/>
      <c r="R13" s="31">
        <v>337493719</v>
      </c>
      <c r="S13" s="31"/>
      <c r="T13" s="31">
        <v>-3731050273</v>
      </c>
      <c r="V13" s="32">
        <v>4.8499999999999996</v>
      </c>
    </row>
    <row r="14" spans="1:22" ht="21.75" customHeight="1" x14ac:dyDescent="0.2">
      <c r="A14" s="42" t="s">
        <v>26</v>
      </c>
      <c r="B14" s="42"/>
      <c r="D14" s="31">
        <v>0</v>
      </c>
      <c r="E14" s="31"/>
      <c r="F14" s="31">
        <v>-1840232289</v>
      </c>
      <c r="G14" s="31"/>
      <c r="H14" s="31">
        <v>-835992459</v>
      </c>
      <c r="I14" s="31"/>
      <c r="J14" s="31">
        <v>-2676224748</v>
      </c>
      <c r="L14" s="32">
        <v>3.02</v>
      </c>
      <c r="N14" s="31">
        <v>6873514196</v>
      </c>
      <c r="O14" s="31"/>
      <c r="P14" s="31">
        <v>-8318760567</v>
      </c>
      <c r="Q14" s="31"/>
      <c r="R14" s="31">
        <v>-835992459</v>
      </c>
      <c r="S14" s="31"/>
      <c r="T14" s="31">
        <v>-2281238830</v>
      </c>
      <c r="V14" s="32">
        <v>2.97</v>
      </c>
    </row>
    <row r="15" spans="1:22" ht="21.75" customHeight="1" x14ac:dyDescent="0.2">
      <c r="A15" s="42" t="s">
        <v>117</v>
      </c>
      <c r="B15" s="42"/>
      <c r="D15" s="31">
        <v>0</v>
      </c>
      <c r="E15" s="31"/>
      <c r="F15" s="31">
        <v>0</v>
      </c>
      <c r="G15" s="31"/>
      <c r="H15" s="31">
        <v>0</v>
      </c>
      <c r="I15" s="31"/>
      <c r="J15" s="31">
        <v>0</v>
      </c>
      <c r="L15" s="32">
        <v>0</v>
      </c>
      <c r="N15" s="31">
        <v>0</v>
      </c>
      <c r="O15" s="31"/>
      <c r="P15" s="31">
        <v>0</v>
      </c>
      <c r="Q15" s="31"/>
      <c r="R15" s="31">
        <v>8857737</v>
      </c>
      <c r="S15" s="31"/>
      <c r="T15" s="31">
        <v>8857737</v>
      </c>
      <c r="V15" s="32">
        <v>-0.01</v>
      </c>
    </row>
    <row r="16" spans="1:22" ht="21.75" customHeight="1" x14ac:dyDescent="0.2">
      <c r="A16" s="42" t="s">
        <v>29</v>
      </c>
      <c r="B16" s="42"/>
      <c r="D16" s="31">
        <v>0</v>
      </c>
      <c r="E16" s="31"/>
      <c r="F16" s="31">
        <v>-960769170</v>
      </c>
      <c r="G16" s="31"/>
      <c r="H16" s="31">
        <v>0</v>
      </c>
      <c r="I16" s="31"/>
      <c r="J16" s="31">
        <v>-960769170</v>
      </c>
      <c r="L16" s="32">
        <v>1.08</v>
      </c>
      <c r="N16" s="31">
        <v>0</v>
      </c>
      <c r="O16" s="31"/>
      <c r="P16" s="31">
        <v>-919446789</v>
      </c>
      <c r="Q16" s="31"/>
      <c r="R16" s="31">
        <v>2065071537</v>
      </c>
      <c r="S16" s="31"/>
      <c r="T16" s="31">
        <v>1145624748</v>
      </c>
      <c r="V16" s="32">
        <v>-1.49</v>
      </c>
    </row>
    <row r="17" spans="1:22" ht="21.75" customHeight="1" x14ac:dyDescent="0.2">
      <c r="A17" s="42" t="s">
        <v>118</v>
      </c>
      <c r="B17" s="42"/>
      <c r="D17" s="31">
        <v>0</v>
      </c>
      <c r="E17" s="31"/>
      <c r="F17" s="31">
        <v>0</v>
      </c>
      <c r="G17" s="31"/>
      <c r="H17" s="31">
        <v>0</v>
      </c>
      <c r="I17" s="31"/>
      <c r="J17" s="31">
        <v>0</v>
      </c>
      <c r="L17" s="32">
        <v>0</v>
      </c>
      <c r="N17" s="31">
        <v>0</v>
      </c>
      <c r="O17" s="31"/>
      <c r="P17" s="31">
        <v>0</v>
      </c>
      <c r="Q17" s="31"/>
      <c r="R17" s="31">
        <v>-689571061</v>
      </c>
      <c r="S17" s="31"/>
      <c r="T17" s="31">
        <v>-689571061</v>
      </c>
      <c r="V17" s="32">
        <v>0.9</v>
      </c>
    </row>
    <row r="18" spans="1:22" ht="21.75" customHeight="1" x14ac:dyDescent="0.2">
      <c r="A18" s="42" t="s">
        <v>59</v>
      </c>
      <c r="B18" s="42"/>
      <c r="D18" s="31">
        <v>1110000000</v>
      </c>
      <c r="E18" s="31"/>
      <c r="F18" s="31">
        <v>-3355831808</v>
      </c>
      <c r="G18" s="31"/>
      <c r="H18" s="31">
        <v>0</v>
      </c>
      <c r="I18" s="31"/>
      <c r="J18" s="31">
        <v>-2245831808</v>
      </c>
      <c r="L18" s="32">
        <v>2.5299999999999998</v>
      </c>
      <c r="N18" s="31">
        <v>1110000000</v>
      </c>
      <c r="O18" s="31"/>
      <c r="P18" s="31">
        <v>-1188234963</v>
      </c>
      <c r="Q18" s="31"/>
      <c r="R18" s="31">
        <v>8710881544</v>
      </c>
      <c r="S18" s="31"/>
      <c r="T18" s="31">
        <v>8632646581</v>
      </c>
      <c r="V18" s="32">
        <v>-11.23</v>
      </c>
    </row>
    <row r="19" spans="1:22" ht="21.75" customHeight="1" x14ac:dyDescent="0.2">
      <c r="A19" s="42" t="s">
        <v>119</v>
      </c>
      <c r="B19" s="42"/>
      <c r="D19" s="31">
        <v>0</v>
      </c>
      <c r="E19" s="31"/>
      <c r="F19" s="31">
        <v>0</v>
      </c>
      <c r="G19" s="31"/>
      <c r="H19" s="31">
        <v>0</v>
      </c>
      <c r="I19" s="31"/>
      <c r="J19" s="31">
        <v>0</v>
      </c>
      <c r="L19" s="32">
        <v>0</v>
      </c>
      <c r="N19" s="31">
        <v>0</v>
      </c>
      <c r="O19" s="31"/>
      <c r="P19" s="31">
        <v>0</v>
      </c>
      <c r="Q19" s="31"/>
      <c r="R19" s="31">
        <v>242610753</v>
      </c>
      <c r="S19" s="31"/>
      <c r="T19" s="31">
        <v>242610753</v>
      </c>
      <c r="V19" s="32">
        <v>-0.32</v>
      </c>
    </row>
    <row r="20" spans="1:22" ht="21.75" customHeight="1" x14ac:dyDescent="0.2">
      <c r="A20" s="42" t="s">
        <v>120</v>
      </c>
      <c r="B20" s="42"/>
      <c r="D20" s="31">
        <v>0</v>
      </c>
      <c r="E20" s="31"/>
      <c r="F20" s="31">
        <v>0</v>
      </c>
      <c r="G20" s="31"/>
      <c r="H20" s="31">
        <v>0</v>
      </c>
      <c r="I20" s="31"/>
      <c r="J20" s="31">
        <v>0</v>
      </c>
      <c r="L20" s="32">
        <v>0</v>
      </c>
      <c r="N20" s="31">
        <v>0</v>
      </c>
      <c r="O20" s="31"/>
      <c r="P20" s="31">
        <v>0</v>
      </c>
      <c r="Q20" s="31"/>
      <c r="R20" s="31">
        <v>-361961436</v>
      </c>
      <c r="S20" s="31"/>
      <c r="T20" s="31">
        <v>-361961436</v>
      </c>
      <c r="V20" s="32">
        <v>0.47</v>
      </c>
    </row>
    <row r="21" spans="1:22" ht="21.75" customHeight="1" x14ac:dyDescent="0.2">
      <c r="A21" s="42" t="s">
        <v>38</v>
      </c>
      <c r="B21" s="42"/>
      <c r="D21" s="31">
        <v>0</v>
      </c>
      <c r="E21" s="31"/>
      <c r="F21" s="31">
        <v>-5591531250</v>
      </c>
      <c r="G21" s="31"/>
      <c r="H21" s="31">
        <v>0</v>
      </c>
      <c r="I21" s="31"/>
      <c r="J21" s="31">
        <v>-5591531250</v>
      </c>
      <c r="L21" s="32">
        <v>6.3</v>
      </c>
      <c r="N21" s="31">
        <v>5850000000</v>
      </c>
      <c r="O21" s="31"/>
      <c r="P21" s="31">
        <v>-11884207653</v>
      </c>
      <c r="Q21" s="31"/>
      <c r="R21" s="31">
        <v>-738948229</v>
      </c>
      <c r="S21" s="31"/>
      <c r="T21" s="31">
        <v>-6773155882</v>
      </c>
      <c r="V21" s="32">
        <v>8.81</v>
      </c>
    </row>
    <row r="22" spans="1:22" ht="21.75" customHeight="1" x14ac:dyDescent="0.2">
      <c r="A22" s="42" t="s">
        <v>46</v>
      </c>
      <c r="B22" s="42"/>
      <c r="D22" s="31">
        <v>0</v>
      </c>
      <c r="E22" s="31"/>
      <c r="F22" s="31">
        <v>-529730484</v>
      </c>
      <c r="G22" s="31"/>
      <c r="H22" s="31">
        <v>0</v>
      </c>
      <c r="I22" s="31"/>
      <c r="J22" s="31">
        <v>-529730484</v>
      </c>
      <c r="L22" s="32">
        <v>0.6</v>
      </c>
      <c r="N22" s="31">
        <v>0</v>
      </c>
      <c r="O22" s="31"/>
      <c r="P22" s="31">
        <v>-731314275</v>
      </c>
      <c r="Q22" s="31"/>
      <c r="R22" s="31">
        <v>-2357889</v>
      </c>
      <c r="S22" s="31"/>
      <c r="T22" s="31">
        <v>-733672164</v>
      </c>
      <c r="V22" s="32">
        <v>0.95</v>
      </c>
    </row>
    <row r="23" spans="1:22" ht="21.75" customHeight="1" x14ac:dyDescent="0.2">
      <c r="A23" s="42" t="s">
        <v>121</v>
      </c>
      <c r="B23" s="42"/>
      <c r="D23" s="31">
        <v>0</v>
      </c>
      <c r="E23" s="31"/>
      <c r="F23" s="31">
        <v>0</v>
      </c>
      <c r="G23" s="31"/>
      <c r="H23" s="31">
        <v>0</v>
      </c>
      <c r="I23" s="31"/>
      <c r="J23" s="31">
        <v>0</v>
      </c>
      <c r="L23" s="32">
        <v>0</v>
      </c>
      <c r="N23" s="31">
        <v>0</v>
      </c>
      <c r="O23" s="31"/>
      <c r="P23" s="31">
        <v>0</v>
      </c>
      <c r="Q23" s="31"/>
      <c r="R23" s="31">
        <v>3091506146</v>
      </c>
      <c r="S23" s="31"/>
      <c r="T23" s="31">
        <v>3091506146</v>
      </c>
      <c r="V23" s="32">
        <v>-4.0199999999999996</v>
      </c>
    </row>
    <row r="24" spans="1:22" ht="21.75" customHeight="1" x14ac:dyDescent="0.2">
      <c r="A24" s="42" t="s">
        <v>122</v>
      </c>
      <c r="B24" s="42"/>
      <c r="D24" s="31">
        <v>0</v>
      </c>
      <c r="E24" s="31"/>
      <c r="F24" s="31">
        <v>0</v>
      </c>
      <c r="G24" s="31"/>
      <c r="H24" s="31">
        <v>0</v>
      </c>
      <c r="I24" s="31"/>
      <c r="J24" s="31">
        <v>0</v>
      </c>
      <c r="L24" s="32">
        <v>0</v>
      </c>
      <c r="N24" s="31">
        <v>0</v>
      </c>
      <c r="O24" s="31"/>
      <c r="P24" s="31">
        <v>0</v>
      </c>
      <c r="Q24" s="31"/>
      <c r="R24" s="31">
        <v>10200853</v>
      </c>
      <c r="S24" s="31"/>
      <c r="T24" s="31">
        <v>10200853</v>
      </c>
      <c r="V24" s="32">
        <v>-0.01</v>
      </c>
    </row>
    <row r="25" spans="1:22" ht="21.75" customHeight="1" x14ac:dyDescent="0.2">
      <c r="A25" s="42" t="s">
        <v>35</v>
      </c>
      <c r="B25" s="42"/>
      <c r="D25" s="31">
        <v>0</v>
      </c>
      <c r="E25" s="31"/>
      <c r="F25" s="31">
        <v>-1650123000</v>
      </c>
      <c r="G25" s="31"/>
      <c r="H25" s="31">
        <v>0</v>
      </c>
      <c r="I25" s="31"/>
      <c r="J25" s="31">
        <v>-1650123000</v>
      </c>
      <c r="L25" s="32">
        <v>1.86</v>
      </c>
      <c r="N25" s="31">
        <v>0</v>
      </c>
      <c r="O25" s="31"/>
      <c r="P25" s="31">
        <v>-1514112999</v>
      </c>
      <c r="Q25" s="31"/>
      <c r="R25" s="31">
        <v>2237529639</v>
      </c>
      <c r="S25" s="31"/>
      <c r="T25" s="31">
        <v>723416640</v>
      </c>
      <c r="V25" s="32">
        <v>-0.94</v>
      </c>
    </row>
    <row r="26" spans="1:22" ht="21.75" customHeight="1" x14ac:dyDescent="0.2">
      <c r="A26" s="42" t="s">
        <v>123</v>
      </c>
      <c r="B26" s="42"/>
      <c r="D26" s="31">
        <v>0</v>
      </c>
      <c r="E26" s="31"/>
      <c r="F26" s="31">
        <v>0</v>
      </c>
      <c r="G26" s="31"/>
      <c r="H26" s="31">
        <v>0</v>
      </c>
      <c r="I26" s="31"/>
      <c r="J26" s="31">
        <v>0</v>
      </c>
      <c r="L26" s="32">
        <v>0</v>
      </c>
      <c r="N26" s="31">
        <v>0</v>
      </c>
      <c r="O26" s="31"/>
      <c r="P26" s="31">
        <v>0</v>
      </c>
      <c r="Q26" s="31"/>
      <c r="R26" s="31">
        <v>-254998716</v>
      </c>
      <c r="S26" s="31"/>
      <c r="T26" s="31">
        <v>-254998716</v>
      </c>
      <c r="V26" s="32">
        <v>0.33</v>
      </c>
    </row>
    <row r="27" spans="1:22" ht="21.75" customHeight="1" x14ac:dyDescent="0.2">
      <c r="A27" s="42" t="s">
        <v>53</v>
      </c>
      <c r="B27" s="42"/>
      <c r="D27" s="31">
        <v>0</v>
      </c>
      <c r="E27" s="31"/>
      <c r="F27" s="31">
        <v>-606370500</v>
      </c>
      <c r="G27" s="31"/>
      <c r="H27" s="31">
        <v>0</v>
      </c>
      <c r="I27" s="31"/>
      <c r="J27" s="31">
        <v>-606370500</v>
      </c>
      <c r="L27" s="32">
        <v>0.68</v>
      </c>
      <c r="N27" s="31">
        <v>0</v>
      </c>
      <c r="O27" s="31"/>
      <c r="P27" s="31">
        <v>-3320647043</v>
      </c>
      <c r="Q27" s="31"/>
      <c r="R27" s="31">
        <v>942976092</v>
      </c>
      <c r="S27" s="31"/>
      <c r="T27" s="31">
        <v>-2377670951</v>
      </c>
      <c r="V27" s="32">
        <v>3.09</v>
      </c>
    </row>
    <row r="28" spans="1:22" ht="21.75" customHeight="1" x14ac:dyDescent="0.2">
      <c r="A28" s="42" t="s">
        <v>34</v>
      </c>
      <c r="B28" s="42"/>
      <c r="D28" s="31">
        <v>0</v>
      </c>
      <c r="E28" s="31"/>
      <c r="F28" s="31">
        <v>-4741618500</v>
      </c>
      <c r="G28" s="31"/>
      <c r="H28" s="31">
        <v>0</v>
      </c>
      <c r="I28" s="31"/>
      <c r="J28" s="31">
        <v>-4741618500</v>
      </c>
      <c r="L28" s="32">
        <v>5.34</v>
      </c>
      <c r="N28" s="31">
        <v>0</v>
      </c>
      <c r="O28" s="31"/>
      <c r="P28" s="31">
        <v>-6939747255</v>
      </c>
      <c r="Q28" s="31"/>
      <c r="R28" s="31">
        <v>5999263055</v>
      </c>
      <c r="S28" s="31"/>
      <c r="T28" s="31">
        <v>-940484200</v>
      </c>
      <c r="V28" s="32">
        <v>1.22</v>
      </c>
    </row>
    <row r="29" spans="1:22" ht="21.75" customHeight="1" x14ac:dyDescent="0.2">
      <c r="A29" s="42" t="s">
        <v>124</v>
      </c>
      <c r="B29" s="42"/>
      <c r="D29" s="31">
        <v>0</v>
      </c>
      <c r="E29" s="31"/>
      <c r="F29" s="31">
        <v>0</v>
      </c>
      <c r="G29" s="31"/>
      <c r="H29" s="31">
        <v>0</v>
      </c>
      <c r="I29" s="31"/>
      <c r="J29" s="31">
        <v>0</v>
      </c>
      <c r="L29" s="32">
        <v>0</v>
      </c>
      <c r="N29" s="31">
        <v>0</v>
      </c>
      <c r="O29" s="31"/>
      <c r="P29" s="31">
        <v>0</v>
      </c>
      <c r="Q29" s="31"/>
      <c r="R29" s="31">
        <v>-394619707</v>
      </c>
      <c r="S29" s="31"/>
      <c r="T29" s="31">
        <v>-394619707</v>
      </c>
      <c r="V29" s="32">
        <v>0.51</v>
      </c>
    </row>
    <row r="30" spans="1:22" ht="21.75" customHeight="1" x14ac:dyDescent="0.2">
      <c r="A30" s="42" t="s">
        <v>125</v>
      </c>
      <c r="B30" s="42"/>
      <c r="D30" s="31">
        <v>0</v>
      </c>
      <c r="E30" s="31"/>
      <c r="F30" s="31">
        <v>0</v>
      </c>
      <c r="G30" s="31"/>
      <c r="H30" s="31">
        <v>0</v>
      </c>
      <c r="I30" s="31"/>
      <c r="J30" s="31">
        <v>0</v>
      </c>
      <c r="L30" s="32">
        <v>0</v>
      </c>
      <c r="N30" s="31">
        <v>0</v>
      </c>
      <c r="O30" s="31"/>
      <c r="P30" s="31">
        <v>0</v>
      </c>
      <c r="Q30" s="31"/>
      <c r="R30" s="31">
        <v>-15071776</v>
      </c>
      <c r="S30" s="31"/>
      <c r="T30" s="31">
        <v>-15071776</v>
      </c>
      <c r="V30" s="32">
        <v>0.02</v>
      </c>
    </row>
    <row r="31" spans="1:22" ht="21.75" customHeight="1" x14ac:dyDescent="0.2">
      <c r="A31" s="42" t="s">
        <v>126</v>
      </c>
      <c r="B31" s="42"/>
      <c r="D31" s="31">
        <v>0</v>
      </c>
      <c r="E31" s="31"/>
      <c r="F31" s="31">
        <v>0</v>
      </c>
      <c r="G31" s="31"/>
      <c r="H31" s="31">
        <v>0</v>
      </c>
      <c r="I31" s="31"/>
      <c r="J31" s="31">
        <v>0</v>
      </c>
      <c r="L31" s="32">
        <v>0</v>
      </c>
      <c r="N31" s="31">
        <v>0</v>
      </c>
      <c r="O31" s="31"/>
      <c r="P31" s="31">
        <v>0</v>
      </c>
      <c r="Q31" s="31"/>
      <c r="R31" s="31">
        <v>-576207320</v>
      </c>
      <c r="S31" s="31"/>
      <c r="T31" s="31">
        <v>-576207320</v>
      </c>
      <c r="V31" s="32">
        <v>0.75</v>
      </c>
    </row>
    <row r="32" spans="1:22" ht="21.75" customHeight="1" x14ac:dyDescent="0.2">
      <c r="A32" s="42" t="s">
        <v>127</v>
      </c>
      <c r="B32" s="42"/>
      <c r="D32" s="31">
        <v>0</v>
      </c>
      <c r="E32" s="31"/>
      <c r="F32" s="31">
        <v>0</v>
      </c>
      <c r="G32" s="31"/>
      <c r="H32" s="31">
        <v>0</v>
      </c>
      <c r="I32" s="31"/>
      <c r="J32" s="31">
        <v>0</v>
      </c>
      <c r="L32" s="32">
        <v>0</v>
      </c>
      <c r="N32" s="31">
        <v>780227121</v>
      </c>
      <c r="O32" s="31"/>
      <c r="P32" s="31">
        <v>0</v>
      </c>
      <c r="Q32" s="31"/>
      <c r="R32" s="31">
        <v>5694301200</v>
      </c>
      <c r="S32" s="31"/>
      <c r="T32" s="31">
        <v>6474528321</v>
      </c>
      <c r="V32" s="32">
        <v>-8.42</v>
      </c>
    </row>
    <row r="33" spans="1:22" ht="21.75" customHeight="1" x14ac:dyDescent="0.2">
      <c r="A33" s="42" t="s">
        <v>128</v>
      </c>
      <c r="B33" s="42"/>
      <c r="D33" s="31">
        <v>0</v>
      </c>
      <c r="E33" s="31"/>
      <c r="F33" s="31">
        <v>0</v>
      </c>
      <c r="G33" s="31"/>
      <c r="H33" s="31">
        <v>0</v>
      </c>
      <c r="I33" s="31"/>
      <c r="J33" s="31">
        <v>0</v>
      </c>
      <c r="L33" s="32">
        <v>0</v>
      </c>
      <c r="N33" s="31">
        <v>0</v>
      </c>
      <c r="O33" s="31"/>
      <c r="P33" s="31">
        <v>0</v>
      </c>
      <c r="Q33" s="31"/>
      <c r="R33" s="31">
        <v>48432697</v>
      </c>
      <c r="S33" s="31"/>
      <c r="T33" s="31">
        <v>48432697</v>
      </c>
      <c r="V33" s="32">
        <v>-0.06</v>
      </c>
    </row>
    <row r="34" spans="1:22" ht="21.75" customHeight="1" x14ac:dyDescent="0.2">
      <c r="A34" s="42" t="s">
        <v>31</v>
      </c>
      <c r="B34" s="42"/>
      <c r="D34" s="31">
        <v>0</v>
      </c>
      <c r="E34" s="31"/>
      <c r="F34" s="31">
        <v>-3633252750</v>
      </c>
      <c r="G34" s="31"/>
      <c r="H34" s="31">
        <v>0</v>
      </c>
      <c r="I34" s="31"/>
      <c r="J34" s="31">
        <v>-3633252750</v>
      </c>
      <c r="L34" s="32">
        <v>4.09</v>
      </c>
      <c r="N34" s="31">
        <v>0</v>
      </c>
      <c r="O34" s="31"/>
      <c r="P34" s="31">
        <v>-6940503412</v>
      </c>
      <c r="Q34" s="31"/>
      <c r="R34" s="31">
        <v>2426128197</v>
      </c>
      <c r="S34" s="31"/>
      <c r="T34" s="31">
        <v>-4514375215</v>
      </c>
      <c r="V34" s="32">
        <v>5.87</v>
      </c>
    </row>
    <row r="35" spans="1:22" ht="21.75" customHeight="1" x14ac:dyDescent="0.2">
      <c r="A35" s="42" t="s">
        <v>40</v>
      </c>
      <c r="B35" s="42"/>
      <c r="D35" s="31">
        <v>0</v>
      </c>
      <c r="E35" s="31"/>
      <c r="F35" s="31">
        <v>-3869339625</v>
      </c>
      <c r="G35" s="31"/>
      <c r="H35" s="31">
        <v>0</v>
      </c>
      <c r="I35" s="31"/>
      <c r="J35" s="31">
        <v>-3869339625</v>
      </c>
      <c r="L35" s="32">
        <v>4.3600000000000003</v>
      </c>
      <c r="N35" s="31">
        <v>3745500000</v>
      </c>
      <c r="O35" s="31"/>
      <c r="P35" s="31">
        <v>-3619190037</v>
      </c>
      <c r="Q35" s="31"/>
      <c r="R35" s="31">
        <v>4144147139</v>
      </c>
      <c r="S35" s="31"/>
      <c r="T35" s="31">
        <v>4270457102</v>
      </c>
      <c r="V35" s="32">
        <v>-5.56</v>
      </c>
    </row>
    <row r="36" spans="1:22" ht="21.75" customHeight="1" x14ac:dyDescent="0.2">
      <c r="A36" s="42" t="s">
        <v>129</v>
      </c>
      <c r="B36" s="42"/>
      <c r="D36" s="31">
        <v>0</v>
      </c>
      <c r="E36" s="31"/>
      <c r="F36" s="31">
        <v>0</v>
      </c>
      <c r="G36" s="31"/>
      <c r="H36" s="31">
        <v>0</v>
      </c>
      <c r="I36" s="31"/>
      <c r="J36" s="31">
        <v>0</v>
      </c>
      <c r="L36" s="32">
        <v>0</v>
      </c>
      <c r="N36" s="31">
        <v>0</v>
      </c>
      <c r="O36" s="31"/>
      <c r="P36" s="31">
        <v>0</v>
      </c>
      <c r="Q36" s="31"/>
      <c r="R36" s="31">
        <v>-1640117</v>
      </c>
      <c r="S36" s="31"/>
      <c r="T36" s="31">
        <v>-1640117</v>
      </c>
      <c r="V36" s="32">
        <v>0</v>
      </c>
    </row>
    <row r="37" spans="1:22" ht="21.75" customHeight="1" x14ac:dyDescent="0.2">
      <c r="A37" s="42" t="s">
        <v>130</v>
      </c>
      <c r="B37" s="42"/>
      <c r="D37" s="31">
        <v>0</v>
      </c>
      <c r="E37" s="31"/>
      <c r="F37" s="31">
        <v>0</v>
      </c>
      <c r="G37" s="31"/>
      <c r="H37" s="31">
        <v>0</v>
      </c>
      <c r="I37" s="31"/>
      <c r="J37" s="31">
        <v>0</v>
      </c>
      <c r="L37" s="32">
        <v>0</v>
      </c>
      <c r="N37" s="31">
        <v>0</v>
      </c>
      <c r="O37" s="31"/>
      <c r="P37" s="31">
        <v>0</v>
      </c>
      <c r="Q37" s="31"/>
      <c r="R37" s="31">
        <v>-106982448</v>
      </c>
      <c r="S37" s="31"/>
      <c r="T37" s="31">
        <v>-106982448</v>
      </c>
      <c r="V37" s="32">
        <v>0.14000000000000001</v>
      </c>
    </row>
    <row r="38" spans="1:22" ht="21.75" customHeight="1" x14ac:dyDescent="0.2">
      <c r="A38" s="42" t="s">
        <v>54</v>
      </c>
      <c r="B38" s="42"/>
      <c r="D38" s="31">
        <v>43461340</v>
      </c>
      <c r="E38" s="31"/>
      <c r="F38" s="31">
        <v>-8031083844</v>
      </c>
      <c r="G38" s="31"/>
      <c r="H38" s="31">
        <v>0</v>
      </c>
      <c r="I38" s="31"/>
      <c r="J38" s="31">
        <v>-7987622504</v>
      </c>
      <c r="L38" s="32">
        <v>9</v>
      </c>
      <c r="N38" s="31">
        <v>43461340</v>
      </c>
      <c r="O38" s="31"/>
      <c r="P38" s="31">
        <v>-15716880408</v>
      </c>
      <c r="Q38" s="31"/>
      <c r="R38" s="31">
        <v>2757581986</v>
      </c>
      <c r="S38" s="31"/>
      <c r="T38" s="31">
        <v>-12915837082</v>
      </c>
      <c r="V38" s="32">
        <v>16.809999999999999</v>
      </c>
    </row>
    <row r="39" spans="1:22" ht="21.75" customHeight="1" x14ac:dyDescent="0.2">
      <c r="A39" s="42" t="s">
        <v>131</v>
      </c>
      <c r="B39" s="42"/>
      <c r="D39" s="31">
        <v>0</v>
      </c>
      <c r="E39" s="31"/>
      <c r="F39" s="31">
        <v>0</v>
      </c>
      <c r="G39" s="31"/>
      <c r="H39" s="31">
        <v>0</v>
      </c>
      <c r="I39" s="31"/>
      <c r="J39" s="31">
        <v>0</v>
      </c>
      <c r="L39" s="32">
        <v>0</v>
      </c>
      <c r="N39" s="31">
        <v>0</v>
      </c>
      <c r="O39" s="31"/>
      <c r="P39" s="31">
        <v>0</v>
      </c>
      <c r="Q39" s="31"/>
      <c r="R39" s="31">
        <v>-8025419</v>
      </c>
      <c r="S39" s="31"/>
      <c r="T39" s="31">
        <v>-8025419</v>
      </c>
      <c r="V39" s="32">
        <v>0.01</v>
      </c>
    </row>
    <row r="40" spans="1:22" ht="21.75" customHeight="1" x14ac:dyDescent="0.2">
      <c r="A40" s="42" t="s">
        <v>64</v>
      </c>
      <c r="B40" s="42"/>
      <c r="D40" s="31">
        <v>0</v>
      </c>
      <c r="E40" s="31"/>
      <c r="F40" s="31">
        <v>-103108968</v>
      </c>
      <c r="G40" s="31"/>
      <c r="H40" s="31">
        <v>0</v>
      </c>
      <c r="I40" s="31"/>
      <c r="J40" s="31">
        <v>-103108968</v>
      </c>
      <c r="L40" s="32">
        <v>0.12</v>
      </c>
      <c r="N40" s="31">
        <v>325000000</v>
      </c>
      <c r="O40" s="31"/>
      <c r="P40" s="31">
        <v>-103108968</v>
      </c>
      <c r="Q40" s="31"/>
      <c r="R40" s="31">
        <v>-31384308</v>
      </c>
      <c r="S40" s="31"/>
      <c r="T40" s="31">
        <v>190506724</v>
      </c>
      <c r="V40" s="32">
        <v>-0.25</v>
      </c>
    </row>
    <row r="41" spans="1:22" ht="21.75" customHeight="1" x14ac:dyDescent="0.2">
      <c r="A41" s="42" t="s">
        <v>132</v>
      </c>
      <c r="B41" s="42"/>
      <c r="D41" s="31">
        <v>0</v>
      </c>
      <c r="E41" s="31"/>
      <c r="F41" s="31">
        <v>0</v>
      </c>
      <c r="G41" s="31"/>
      <c r="H41" s="31">
        <v>0</v>
      </c>
      <c r="I41" s="31"/>
      <c r="J41" s="31">
        <v>0</v>
      </c>
      <c r="L41" s="32">
        <v>0</v>
      </c>
      <c r="N41" s="31">
        <v>0</v>
      </c>
      <c r="O41" s="31"/>
      <c r="P41" s="31">
        <v>0</v>
      </c>
      <c r="Q41" s="31"/>
      <c r="R41" s="31">
        <v>9043344572</v>
      </c>
      <c r="S41" s="31"/>
      <c r="T41" s="31">
        <v>9043344572</v>
      </c>
      <c r="V41" s="32">
        <v>-11.77</v>
      </c>
    </row>
    <row r="42" spans="1:22" ht="21.75" customHeight="1" x14ac:dyDescent="0.2">
      <c r="A42" s="42" t="s">
        <v>28</v>
      </c>
      <c r="B42" s="42"/>
      <c r="D42" s="31">
        <v>0</v>
      </c>
      <c r="E42" s="31"/>
      <c r="F42" s="31">
        <v>-1268551028</v>
      </c>
      <c r="G42" s="31"/>
      <c r="H42" s="31">
        <v>0</v>
      </c>
      <c r="I42" s="31"/>
      <c r="J42" s="31">
        <v>-1268551028</v>
      </c>
      <c r="L42" s="32">
        <v>1.43</v>
      </c>
      <c r="N42" s="31">
        <v>2047600000</v>
      </c>
      <c r="O42" s="31"/>
      <c r="P42" s="31">
        <v>-4734531576</v>
      </c>
      <c r="Q42" s="31"/>
      <c r="R42" s="31">
        <v>-1787651713</v>
      </c>
      <c r="S42" s="31"/>
      <c r="T42" s="31">
        <v>-4474583289</v>
      </c>
      <c r="V42" s="32">
        <v>5.82</v>
      </c>
    </row>
    <row r="43" spans="1:22" ht="21.75" customHeight="1" x14ac:dyDescent="0.2">
      <c r="A43" s="42" t="s">
        <v>41</v>
      </c>
      <c r="B43" s="42"/>
      <c r="D43" s="31">
        <v>3308267869</v>
      </c>
      <c r="E43" s="31"/>
      <c r="F43" s="31">
        <v>-7925560650</v>
      </c>
      <c r="G43" s="31"/>
      <c r="H43" s="31">
        <v>0</v>
      </c>
      <c r="I43" s="31"/>
      <c r="J43" s="31">
        <v>-4617292781</v>
      </c>
      <c r="L43" s="32">
        <v>5.2</v>
      </c>
      <c r="N43" s="31">
        <v>3308267869</v>
      </c>
      <c r="O43" s="31"/>
      <c r="P43" s="31">
        <v>-6938247653</v>
      </c>
      <c r="Q43" s="31"/>
      <c r="R43" s="31">
        <v>-19288</v>
      </c>
      <c r="S43" s="31"/>
      <c r="T43" s="31">
        <v>-3629999072</v>
      </c>
      <c r="V43" s="32">
        <v>4.72</v>
      </c>
    </row>
    <row r="44" spans="1:22" ht="21.75" customHeight="1" x14ac:dyDescent="0.2">
      <c r="A44" s="42" t="s">
        <v>133</v>
      </c>
      <c r="B44" s="42"/>
      <c r="D44" s="31">
        <v>0</v>
      </c>
      <c r="E44" s="31"/>
      <c r="F44" s="31">
        <v>0</v>
      </c>
      <c r="G44" s="31"/>
      <c r="H44" s="31">
        <v>0</v>
      </c>
      <c r="I44" s="31"/>
      <c r="J44" s="31">
        <v>0</v>
      </c>
      <c r="L44" s="32">
        <v>0</v>
      </c>
      <c r="N44" s="31">
        <v>0</v>
      </c>
      <c r="O44" s="31"/>
      <c r="P44" s="31">
        <v>0</v>
      </c>
      <c r="Q44" s="31"/>
      <c r="R44" s="31">
        <v>13876816</v>
      </c>
      <c r="S44" s="31"/>
      <c r="T44" s="31">
        <v>13876816</v>
      </c>
      <c r="V44" s="32">
        <v>-0.02</v>
      </c>
    </row>
    <row r="45" spans="1:22" ht="21.75" customHeight="1" x14ac:dyDescent="0.2">
      <c r="A45" s="42" t="s">
        <v>134</v>
      </c>
      <c r="B45" s="42"/>
      <c r="D45" s="31">
        <v>0</v>
      </c>
      <c r="E45" s="31"/>
      <c r="F45" s="31">
        <v>0</v>
      </c>
      <c r="G45" s="31"/>
      <c r="H45" s="31">
        <v>0</v>
      </c>
      <c r="I45" s="31"/>
      <c r="J45" s="31">
        <v>0</v>
      </c>
      <c r="L45" s="32">
        <v>0</v>
      </c>
      <c r="N45" s="31">
        <v>0</v>
      </c>
      <c r="O45" s="31"/>
      <c r="P45" s="31">
        <v>0</v>
      </c>
      <c r="Q45" s="31"/>
      <c r="R45" s="31">
        <v>-159047974</v>
      </c>
      <c r="S45" s="31"/>
      <c r="T45" s="31">
        <v>-159047974</v>
      </c>
      <c r="V45" s="32">
        <v>0.21</v>
      </c>
    </row>
    <row r="46" spans="1:22" ht="21.75" customHeight="1" x14ac:dyDescent="0.2">
      <c r="A46" s="42" t="s">
        <v>135</v>
      </c>
      <c r="B46" s="42"/>
      <c r="D46" s="31">
        <v>0</v>
      </c>
      <c r="E46" s="31"/>
      <c r="F46" s="31">
        <v>0</v>
      </c>
      <c r="G46" s="31"/>
      <c r="H46" s="31">
        <v>0</v>
      </c>
      <c r="I46" s="31"/>
      <c r="J46" s="31">
        <v>0</v>
      </c>
      <c r="L46" s="32">
        <v>0</v>
      </c>
      <c r="N46" s="31">
        <v>0</v>
      </c>
      <c r="O46" s="31"/>
      <c r="P46" s="31">
        <v>0</v>
      </c>
      <c r="Q46" s="31"/>
      <c r="R46" s="31">
        <v>5109557429</v>
      </c>
      <c r="S46" s="31"/>
      <c r="T46" s="31">
        <v>5109557429</v>
      </c>
      <c r="V46" s="32">
        <v>-6.65</v>
      </c>
    </row>
    <row r="47" spans="1:22" ht="21.75" customHeight="1" x14ac:dyDescent="0.2">
      <c r="A47" s="42" t="s">
        <v>136</v>
      </c>
      <c r="B47" s="42"/>
      <c r="D47" s="31">
        <v>0</v>
      </c>
      <c r="E47" s="31"/>
      <c r="F47" s="31">
        <v>0</v>
      </c>
      <c r="G47" s="31"/>
      <c r="H47" s="31">
        <v>0</v>
      </c>
      <c r="I47" s="31"/>
      <c r="J47" s="31">
        <v>0</v>
      </c>
      <c r="L47" s="32">
        <v>0</v>
      </c>
      <c r="N47" s="31">
        <v>0</v>
      </c>
      <c r="O47" s="31"/>
      <c r="P47" s="31">
        <v>0</v>
      </c>
      <c r="Q47" s="31"/>
      <c r="R47" s="31">
        <v>1871708902</v>
      </c>
      <c r="S47" s="31"/>
      <c r="T47" s="31">
        <v>1871708902</v>
      </c>
      <c r="V47" s="32">
        <v>-2.44</v>
      </c>
    </row>
    <row r="48" spans="1:22" ht="21.75" customHeight="1" x14ac:dyDescent="0.2">
      <c r="A48" s="42" t="s">
        <v>137</v>
      </c>
      <c r="B48" s="42"/>
      <c r="D48" s="31">
        <v>0</v>
      </c>
      <c r="E48" s="31"/>
      <c r="F48" s="31">
        <v>0</v>
      </c>
      <c r="G48" s="31"/>
      <c r="H48" s="31">
        <v>0</v>
      </c>
      <c r="I48" s="31"/>
      <c r="J48" s="31">
        <v>0</v>
      </c>
      <c r="L48" s="32">
        <v>0</v>
      </c>
      <c r="N48" s="31">
        <v>0</v>
      </c>
      <c r="O48" s="31"/>
      <c r="P48" s="31">
        <v>0</v>
      </c>
      <c r="Q48" s="31"/>
      <c r="R48" s="31">
        <v>-339865025</v>
      </c>
      <c r="S48" s="31"/>
      <c r="T48" s="31">
        <v>-339865025</v>
      </c>
      <c r="V48" s="32">
        <v>0.44</v>
      </c>
    </row>
    <row r="49" spans="1:22" ht="21.75" customHeight="1" x14ac:dyDescent="0.2">
      <c r="A49" s="42" t="s">
        <v>43</v>
      </c>
      <c r="B49" s="42"/>
      <c r="D49" s="31">
        <v>0</v>
      </c>
      <c r="E49" s="31"/>
      <c r="F49" s="31">
        <v>-2115338400</v>
      </c>
      <c r="G49" s="31"/>
      <c r="H49" s="31">
        <v>0</v>
      </c>
      <c r="I49" s="31"/>
      <c r="J49" s="31">
        <v>-2115338400</v>
      </c>
      <c r="L49" s="32">
        <v>2.38</v>
      </c>
      <c r="N49" s="31">
        <v>0</v>
      </c>
      <c r="O49" s="31"/>
      <c r="P49" s="31">
        <v>-3504181462</v>
      </c>
      <c r="Q49" s="31"/>
      <c r="R49" s="31">
        <v>-1625183405</v>
      </c>
      <c r="S49" s="31"/>
      <c r="T49" s="31">
        <v>-5129364867</v>
      </c>
      <c r="V49" s="32">
        <v>6.67</v>
      </c>
    </row>
    <row r="50" spans="1:22" ht="21.75" customHeight="1" x14ac:dyDescent="0.2">
      <c r="A50" s="42" t="s">
        <v>138</v>
      </c>
      <c r="B50" s="42"/>
      <c r="D50" s="31">
        <v>0</v>
      </c>
      <c r="E50" s="31"/>
      <c r="F50" s="31">
        <v>0</v>
      </c>
      <c r="G50" s="31"/>
      <c r="H50" s="31">
        <v>0</v>
      </c>
      <c r="I50" s="31"/>
      <c r="J50" s="31">
        <v>0</v>
      </c>
      <c r="L50" s="32">
        <v>0</v>
      </c>
      <c r="N50" s="31">
        <v>0</v>
      </c>
      <c r="O50" s="31"/>
      <c r="P50" s="31">
        <v>0</v>
      </c>
      <c r="Q50" s="31"/>
      <c r="R50" s="31">
        <v>-214502425</v>
      </c>
      <c r="S50" s="31"/>
      <c r="T50" s="31">
        <v>-214502425</v>
      </c>
      <c r="V50" s="32">
        <v>0.28000000000000003</v>
      </c>
    </row>
    <row r="51" spans="1:22" ht="21.75" customHeight="1" x14ac:dyDescent="0.2">
      <c r="A51" s="42" t="s">
        <v>139</v>
      </c>
      <c r="B51" s="42"/>
      <c r="D51" s="31">
        <v>0</v>
      </c>
      <c r="E51" s="31"/>
      <c r="F51" s="31">
        <v>0</v>
      </c>
      <c r="G51" s="31"/>
      <c r="H51" s="31">
        <v>0</v>
      </c>
      <c r="I51" s="31"/>
      <c r="J51" s="31">
        <v>0</v>
      </c>
      <c r="L51" s="32">
        <v>0</v>
      </c>
      <c r="N51" s="31">
        <v>0</v>
      </c>
      <c r="O51" s="31"/>
      <c r="P51" s="31">
        <v>0</v>
      </c>
      <c r="Q51" s="31"/>
      <c r="R51" s="31">
        <v>-1007863632</v>
      </c>
      <c r="S51" s="31"/>
      <c r="T51" s="31">
        <v>-1007863632</v>
      </c>
      <c r="V51" s="32">
        <v>1.31</v>
      </c>
    </row>
    <row r="52" spans="1:22" ht="21.75" customHeight="1" x14ac:dyDescent="0.2">
      <c r="A52" s="42" t="s">
        <v>140</v>
      </c>
      <c r="B52" s="42"/>
      <c r="D52" s="31">
        <v>0</v>
      </c>
      <c r="E52" s="31"/>
      <c r="F52" s="31">
        <v>0</v>
      </c>
      <c r="G52" s="31"/>
      <c r="H52" s="31">
        <v>0</v>
      </c>
      <c r="I52" s="31"/>
      <c r="J52" s="31">
        <v>0</v>
      </c>
      <c r="L52" s="32">
        <v>0</v>
      </c>
      <c r="N52" s="31">
        <v>0</v>
      </c>
      <c r="O52" s="31"/>
      <c r="P52" s="31">
        <v>0</v>
      </c>
      <c r="Q52" s="31"/>
      <c r="R52" s="31">
        <v>-138706979</v>
      </c>
      <c r="S52" s="31"/>
      <c r="T52" s="31">
        <v>-138706979</v>
      </c>
      <c r="V52" s="32">
        <v>0.18</v>
      </c>
    </row>
    <row r="53" spans="1:22" ht="21.75" customHeight="1" x14ac:dyDescent="0.2">
      <c r="A53" s="42" t="s">
        <v>57</v>
      </c>
      <c r="B53" s="42"/>
      <c r="D53" s="31">
        <v>2698132646</v>
      </c>
      <c r="E53" s="31"/>
      <c r="F53" s="31">
        <v>-7738930884</v>
      </c>
      <c r="G53" s="31"/>
      <c r="H53" s="31">
        <v>0</v>
      </c>
      <c r="I53" s="31"/>
      <c r="J53" s="31">
        <v>-5040798238</v>
      </c>
      <c r="L53" s="32">
        <v>5.68</v>
      </c>
      <c r="N53" s="31">
        <v>2698132646</v>
      </c>
      <c r="O53" s="31"/>
      <c r="P53" s="31">
        <v>-2669786243</v>
      </c>
      <c r="Q53" s="31"/>
      <c r="R53" s="31">
        <v>3394879930</v>
      </c>
      <c r="S53" s="31"/>
      <c r="T53" s="31">
        <v>3423226333</v>
      </c>
      <c r="V53" s="32">
        <v>-4.45</v>
      </c>
    </row>
    <row r="54" spans="1:22" ht="21.75" customHeight="1" x14ac:dyDescent="0.2">
      <c r="A54" s="42" t="s">
        <v>48</v>
      </c>
      <c r="B54" s="42"/>
      <c r="D54" s="31">
        <v>148000000</v>
      </c>
      <c r="E54" s="31"/>
      <c r="F54" s="31">
        <v>-4493106000</v>
      </c>
      <c r="G54" s="31"/>
      <c r="H54" s="31">
        <v>0</v>
      </c>
      <c r="I54" s="31"/>
      <c r="J54" s="31">
        <v>-4345106000</v>
      </c>
      <c r="L54" s="32">
        <v>4.9000000000000004</v>
      </c>
      <c r="N54" s="31">
        <v>148000000</v>
      </c>
      <c r="O54" s="31"/>
      <c r="P54" s="31">
        <v>-6125065463</v>
      </c>
      <c r="Q54" s="31"/>
      <c r="R54" s="31">
        <v>-2563088037</v>
      </c>
      <c r="S54" s="31"/>
      <c r="T54" s="31">
        <v>-8540153500</v>
      </c>
      <c r="V54" s="32">
        <v>11.11</v>
      </c>
    </row>
    <row r="55" spans="1:22" ht="21.75" customHeight="1" x14ac:dyDescent="0.2">
      <c r="A55" s="42" t="s">
        <v>27</v>
      </c>
      <c r="B55" s="42"/>
      <c r="D55" s="31">
        <v>1166202203</v>
      </c>
      <c r="E55" s="31"/>
      <c r="F55" s="31">
        <v>-3005261662</v>
      </c>
      <c r="G55" s="31"/>
      <c r="H55" s="31">
        <v>0</v>
      </c>
      <c r="I55" s="31"/>
      <c r="J55" s="31">
        <v>-1839059459</v>
      </c>
      <c r="L55" s="32">
        <v>2.0699999999999998</v>
      </c>
      <c r="N55" s="31">
        <v>1166202203</v>
      </c>
      <c r="O55" s="31"/>
      <c r="P55" s="31">
        <v>-11273107231</v>
      </c>
      <c r="Q55" s="31"/>
      <c r="R55" s="31">
        <v>-261343977</v>
      </c>
      <c r="S55" s="31"/>
      <c r="T55" s="31">
        <v>-10368249005</v>
      </c>
      <c r="V55" s="32">
        <v>13.49</v>
      </c>
    </row>
    <row r="56" spans="1:22" ht="21.75" customHeight="1" x14ac:dyDescent="0.2">
      <c r="A56" s="42" t="s">
        <v>141</v>
      </c>
      <c r="B56" s="42"/>
      <c r="D56" s="31">
        <v>0</v>
      </c>
      <c r="E56" s="31"/>
      <c r="F56" s="31">
        <v>0</v>
      </c>
      <c r="G56" s="31"/>
      <c r="H56" s="31">
        <v>0</v>
      </c>
      <c r="I56" s="31"/>
      <c r="J56" s="31">
        <v>0</v>
      </c>
      <c r="L56" s="32">
        <v>0</v>
      </c>
      <c r="N56" s="31">
        <v>0</v>
      </c>
      <c r="O56" s="31"/>
      <c r="P56" s="31">
        <v>0</v>
      </c>
      <c r="Q56" s="31"/>
      <c r="R56" s="31">
        <v>1015919116</v>
      </c>
      <c r="S56" s="31"/>
      <c r="T56" s="31">
        <v>1015919116</v>
      </c>
      <c r="V56" s="32">
        <v>-1.32</v>
      </c>
    </row>
    <row r="57" spans="1:22" ht="21.75" customHeight="1" x14ac:dyDescent="0.2">
      <c r="A57" s="42" t="s">
        <v>52</v>
      </c>
      <c r="B57" s="42"/>
      <c r="D57" s="31">
        <v>113398058</v>
      </c>
      <c r="E57" s="31"/>
      <c r="F57" s="31">
        <v>-1246538700</v>
      </c>
      <c r="G57" s="31"/>
      <c r="H57" s="31">
        <v>0</v>
      </c>
      <c r="I57" s="31"/>
      <c r="J57" s="31">
        <v>-1133140642</v>
      </c>
      <c r="L57" s="32">
        <v>1.28</v>
      </c>
      <c r="N57" s="31">
        <v>113398058</v>
      </c>
      <c r="O57" s="31"/>
      <c r="P57" s="31">
        <v>-2190404082</v>
      </c>
      <c r="Q57" s="31"/>
      <c r="R57" s="31">
        <v>1341324049</v>
      </c>
      <c r="S57" s="31"/>
      <c r="T57" s="31">
        <v>-735681975</v>
      </c>
      <c r="V57" s="32">
        <v>0.96</v>
      </c>
    </row>
    <row r="58" spans="1:22" ht="21.75" customHeight="1" x14ac:dyDescent="0.2">
      <c r="A58" s="42" t="s">
        <v>142</v>
      </c>
      <c r="B58" s="42"/>
      <c r="D58" s="31">
        <v>0</v>
      </c>
      <c r="E58" s="31"/>
      <c r="F58" s="31">
        <v>0</v>
      </c>
      <c r="G58" s="31"/>
      <c r="H58" s="31">
        <v>0</v>
      </c>
      <c r="I58" s="31"/>
      <c r="J58" s="31">
        <v>0</v>
      </c>
      <c r="L58" s="32">
        <v>0</v>
      </c>
      <c r="N58" s="31">
        <v>0</v>
      </c>
      <c r="O58" s="31"/>
      <c r="P58" s="31">
        <v>0</v>
      </c>
      <c r="Q58" s="31"/>
      <c r="R58" s="31">
        <v>24412907</v>
      </c>
      <c r="S58" s="31"/>
      <c r="T58" s="31">
        <v>24412907</v>
      </c>
      <c r="V58" s="32">
        <v>-0.03</v>
      </c>
    </row>
    <row r="59" spans="1:22" ht="21.75" customHeight="1" x14ac:dyDescent="0.2">
      <c r="A59" s="42" t="s">
        <v>143</v>
      </c>
      <c r="B59" s="42"/>
      <c r="D59" s="31">
        <v>0</v>
      </c>
      <c r="E59" s="31"/>
      <c r="F59" s="31">
        <v>0</v>
      </c>
      <c r="G59" s="31"/>
      <c r="H59" s="31">
        <v>0</v>
      </c>
      <c r="I59" s="31"/>
      <c r="J59" s="31">
        <v>0</v>
      </c>
      <c r="L59" s="32">
        <v>0</v>
      </c>
      <c r="N59" s="31">
        <v>0</v>
      </c>
      <c r="O59" s="31"/>
      <c r="P59" s="31">
        <v>0</v>
      </c>
      <c r="Q59" s="31"/>
      <c r="R59" s="31">
        <v>-80314059</v>
      </c>
      <c r="S59" s="31"/>
      <c r="T59" s="31">
        <v>-80314059</v>
      </c>
      <c r="V59" s="32">
        <v>0.1</v>
      </c>
    </row>
    <row r="60" spans="1:22" ht="21.75" customHeight="1" x14ac:dyDescent="0.2">
      <c r="A60" s="42" t="s">
        <v>50</v>
      </c>
      <c r="B60" s="42"/>
      <c r="D60" s="31">
        <v>3261702128</v>
      </c>
      <c r="E60" s="31"/>
      <c r="F60" s="31">
        <v>-10986240600</v>
      </c>
      <c r="G60" s="31"/>
      <c r="H60" s="31">
        <v>0</v>
      </c>
      <c r="I60" s="31"/>
      <c r="J60" s="31">
        <v>-7724538472</v>
      </c>
      <c r="L60" s="32">
        <v>8.6999999999999993</v>
      </c>
      <c r="N60" s="31">
        <v>3261702128</v>
      </c>
      <c r="O60" s="31"/>
      <c r="P60" s="31">
        <v>-20102076713</v>
      </c>
      <c r="Q60" s="31"/>
      <c r="R60" s="31">
        <v>817319413</v>
      </c>
      <c r="S60" s="31"/>
      <c r="T60" s="31">
        <v>-16023055172</v>
      </c>
      <c r="V60" s="32">
        <v>20.85</v>
      </c>
    </row>
    <row r="61" spans="1:22" ht="21.75" customHeight="1" x14ac:dyDescent="0.2">
      <c r="A61" s="42" t="s">
        <v>144</v>
      </c>
      <c r="B61" s="42"/>
      <c r="D61" s="31">
        <v>0</v>
      </c>
      <c r="E61" s="31"/>
      <c r="F61" s="31">
        <v>0</v>
      </c>
      <c r="G61" s="31"/>
      <c r="H61" s="31">
        <v>0</v>
      </c>
      <c r="I61" s="31"/>
      <c r="J61" s="31">
        <v>0</v>
      </c>
      <c r="L61" s="32">
        <v>0</v>
      </c>
      <c r="N61" s="31">
        <v>0</v>
      </c>
      <c r="O61" s="31"/>
      <c r="P61" s="31">
        <v>0</v>
      </c>
      <c r="Q61" s="31"/>
      <c r="R61" s="31">
        <v>-679423871</v>
      </c>
      <c r="S61" s="31"/>
      <c r="T61" s="31">
        <v>-679423871</v>
      </c>
      <c r="V61" s="32">
        <v>0.88</v>
      </c>
    </row>
    <row r="62" spans="1:22" ht="21.75" customHeight="1" x14ac:dyDescent="0.2">
      <c r="A62" s="42" t="s">
        <v>45</v>
      </c>
      <c r="B62" s="42"/>
      <c r="D62" s="31">
        <v>0</v>
      </c>
      <c r="E62" s="31"/>
      <c r="F62" s="31">
        <v>-313220575</v>
      </c>
      <c r="G62" s="31"/>
      <c r="H62" s="31">
        <v>0</v>
      </c>
      <c r="I62" s="31"/>
      <c r="J62" s="31">
        <v>-313220575</v>
      </c>
      <c r="L62" s="32">
        <v>0.35</v>
      </c>
      <c r="N62" s="31">
        <v>148588313</v>
      </c>
      <c r="O62" s="31"/>
      <c r="P62" s="31">
        <v>-1176366607</v>
      </c>
      <c r="Q62" s="31"/>
      <c r="R62" s="31">
        <v>406287541</v>
      </c>
      <c r="S62" s="31"/>
      <c r="T62" s="31">
        <v>-621490753</v>
      </c>
      <c r="V62" s="32">
        <v>0.81</v>
      </c>
    </row>
    <row r="63" spans="1:22" ht="21.75" customHeight="1" x14ac:dyDescent="0.2">
      <c r="A63" s="42" t="s">
        <v>145</v>
      </c>
      <c r="B63" s="42"/>
      <c r="D63" s="31">
        <v>0</v>
      </c>
      <c r="E63" s="31"/>
      <c r="F63" s="31">
        <v>0</v>
      </c>
      <c r="G63" s="31"/>
      <c r="H63" s="31">
        <v>0</v>
      </c>
      <c r="I63" s="31"/>
      <c r="J63" s="31">
        <v>0</v>
      </c>
      <c r="L63" s="32">
        <v>0</v>
      </c>
      <c r="N63" s="31">
        <v>0</v>
      </c>
      <c r="O63" s="31"/>
      <c r="P63" s="31">
        <v>0</v>
      </c>
      <c r="Q63" s="31"/>
      <c r="R63" s="31">
        <v>-104892398</v>
      </c>
      <c r="S63" s="31"/>
      <c r="T63" s="31">
        <v>-104892398</v>
      </c>
      <c r="V63" s="32">
        <v>0.14000000000000001</v>
      </c>
    </row>
    <row r="64" spans="1:22" ht="21.75" customHeight="1" x14ac:dyDescent="0.2">
      <c r="A64" s="42" t="s">
        <v>36</v>
      </c>
      <c r="B64" s="42"/>
      <c r="D64" s="31">
        <v>0</v>
      </c>
      <c r="E64" s="31"/>
      <c r="F64" s="31">
        <v>-134942287</v>
      </c>
      <c r="G64" s="31"/>
      <c r="H64" s="31">
        <v>0</v>
      </c>
      <c r="I64" s="31"/>
      <c r="J64" s="31">
        <v>-134942287</v>
      </c>
      <c r="L64" s="32">
        <v>0.15</v>
      </c>
      <c r="N64" s="31">
        <v>0</v>
      </c>
      <c r="O64" s="31"/>
      <c r="P64" s="31">
        <v>40649134</v>
      </c>
      <c r="Q64" s="31"/>
      <c r="R64" s="31">
        <v>439511726</v>
      </c>
      <c r="S64" s="31"/>
      <c r="T64" s="31">
        <v>480160860</v>
      </c>
      <c r="V64" s="32">
        <v>-0.62</v>
      </c>
    </row>
    <row r="65" spans="1:22" ht="21.75" customHeight="1" x14ac:dyDescent="0.2">
      <c r="A65" s="42" t="s">
        <v>49</v>
      </c>
      <c r="B65" s="42"/>
      <c r="D65" s="31">
        <v>0</v>
      </c>
      <c r="E65" s="31"/>
      <c r="F65" s="31">
        <v>-1526860800</v>
      </c>
      <c r="G65" s="31"/>
      <c r="H65" s="31">
        <v>0</v>
      </c>
      <c r="I65" s="31"/>
      <c r="J65" s="31">
        <v>-1526860800</v>
      </c>
      <c r="L65" s="32">
        <v>1.72</v>
      </c>
      <c r="N65" s="31">
        <v>2700000000</v>
      </c>
      <c r="O65" s="31"/>
      <c r="P65" s="31">
        <v>-6701457696</v>
      </c>
      <c r="Q65" s="31"/>
      <c r="R65" s="31">
        <v>0</v>
      </c>
      <c r="S65" s="31"/>
      <c r="T65" s="31">
        <v>-4001457696</v>
      </c>
      <c r="V65" s="32">
        <v>5.21</v>
      </c>
    </row>
    <row r="66" spans="1:22" ht="21.75" customHeight="1" x14ac:dyDescent="0.2">
      <c r="A66" s="42" t="s">
        <v>37</v>
      </c>
      <c r="B66" s="42"/>
      <c r="D66" s="31">
        <v>0</v>
      </c>
      <c r="E66" s="31"/>
      <c r="F66" s="31">
        <v>-4035843000</v>
      </c>
      <c r="G66" s="31"/>
      <c r="H66" s="31">
        <v>0</v>
      </c>
      <c r="I66" s="31"/>
      <c r="J66" s="31">
        <v>-4035843000</v>
      </c>
      <c r="L66" s="32">
        <v>4.55</v>
      </c>
      <c r="N66" s="31">
        <v>5500000000</v>
      </c>
      <c r="O66" s="31"/>
      <c r="P66" s="31">
        <v>-9082550156</v>
      </c>
      <c r="Q66" s="31"/>
      <c r="R66" s="31">
        <v>0</v>
      </c>
      <c r="S66" s="31"/>
      <c r="T66" s="31">
        <v>-3582550156</v>
      </c>
      <c r="V66" s="32">
        <v>4.66</v>
      </c>
    </row>
    <row r="67" spans="1:22" ht="21.75" customHeight="1" x14ac:dyDescent="0.2">
      <c r="A67" s="42" t="s">
        <v>20</v>
      </c>
      <c r="B67" s="42"/>
      <c r="D67" s="31">
        <v>0</v>
      </c>
      <c r="E67" s="31"/>
      <c r="F67" s="31">
        <v>-604382400</v>
      </c>
      <c r="G67" s="31"/>
      <c r="H67" s="31">
        <v>0</v>
      </c>
      <c r="I67" s="31"/>
      <c r="J67" s="31">
        <v>-604382400</v>
      </c>
      <c r="L67" s="32">
        <v>0.68</v>
      </c>
      <c r="N67" s="31">
        <v>515631131</v>
      </c>
      <c r="O67" s="31"/>
      <c r="P67" s="31">
        <v>-1837257439</v>
      </c>
      <c r="Q67" s="31"/>
      <c r="R67" s="31">
        <v>0</v>
      </c>
      <c r="S67" s="31"/>
      <c r="T67" s="31">
        <v>-1321626308</v>
      </c>
      <c r="V67" s="32">
        <v>1.72</v>
      </c>
    </row>
    <row r="68" spans="1:22" ht="21.75" customHeight="1" x14ac:dyDescent="0.2">
      <c r="A68" s="42" t="s">
        <v>51</v>
      </c>
      <c r="B68" s="42"/>
      <c r="D68" s="31">
        <v>1083225806</v>
      </c>
      <c r="E68" s="31"/>
      <c r="F68" s="31">
        <v>-5974240500</v>
      </c>
      <c r="G68" s="31"/>
      <c r="H68" s="31">
        <v>0</v>
      </c>
      <c r="I68" s="31"/>
      <c r="J68" s="31">
        <v>-4891014694</v>
      </c>
      <c r="L68" s="32">
        <v>5.51</v>
      </c>
      <c r="N68" s="31">
        <v>1083225806</v>
      </c>
      <c r="O68" s="31"/>
      <c r="P68" s="31">
        <v>-6322158000</v>
      </c>
      <c r="Q68" s="31"/>
      <c r="R68" s="31">
        <v>0</v>
      </c>
      <c r="S68" s="31"/>
      <c r="T68" s="31">
        <v>-5238932194</v>
      </c>
      <c r="V68" s="32">
        <v>6.82</v>
      </c>
    </row>
    <row r="69" spans="1:22" ht="21.75" customHeight="1" x14ac:dyDescent="0.2">
      <c r="A69" s="42" t="s">
        <v>42</v>
      </c>
      <c r="B69" s="42"/>
      <c r="D69" s="31">
        <v>0</v>
      </c>
      <c r="E69" s="31"/>
      <c r="F69" s="31">
        <v>-1520896500</v>
      </c>
      <c r="G69" s="31"/>
      <c r="H69" s="31">
        <v>0</v>
      </c>
      <c r="I69" s="31"/>
      <c r="J69" s="31">
        <v>-1520896500</v>
      </c>
      <c r="L69" s="32">
        <v>1.71</v>
      </c>
      <c r="N69" s="31">
        <v>1310960376</v>
      </c>
      <c r="O69" s="31"/>
      <c r="P69" s="31">
        <v>-9721384159</v>
      </c>
      <c r="Q69" s="31"/>
      <c r="R69" s="31">
        <v>0</v>
      </c>
      <c r="S69" s="31"/>
      <c r="T69" s="31">
        <v>-8410423783</v>
      </c>
      <c r="V69" s="32">
        <v>10.94</v>
      </c>
    </row>
    <row r="70" spans="1:22" ht="21.75" customHeight="1" x14ac:dyDescent="0.2">
      <c r="A70" s="42" t="s">
        <v>23</v>
      </c>
      <c r="B70" s="42"/>
      <c r="D70" s="31">
        <v>2472580645</v>
      </c>
      <c r="E70" s="31"/>
      <c r="F70" s="31">
        <v>-3891970907</v>
      </c>
      <c r="G70" s="31"/>
      <c r="H70" s="31">
        <v>0</v>
      </c>
      <c r="I70" s="31"/>
      <c r="J70" s="31">
        <v>-1419390262</v>
      </c>
      <c r="L70" s="32">
        <v>1.6</v>
      </c>
      <c r="N70" s="31">
        <v>2472580645</v>
      </c>
      <c r="O70" s="31"/>
      <c r="P70" s="31">
        <v>-6622392521</v>
      </c>
      <c r="Q70" s="31"/>
      <c r="R70" s="31">
        <v>0</v>
      </c>
      <c r="S70" s="31"/>
      <c r="T70" s="31">
        <v>-4149811876</v>
      </c>
      <c r="V70" s="32">
        <v>5.4</v>
      </c>
    </row>
    <row r="71" spans="1:22" ht="21.75" customHeight="1" x14ac:dyDescent="0.2">
      <c r="A71" s="42" t="s">
        <v>58</v>
      </c>
      <c r="B71" s="42"/>
      <c r="D71" s="31">
        <v>0</v>
      </c>
      <c r="E71" s="31"/>
      <c r="F71" s="31">
        <v>-525769490</v>
      </c>
      <c r="G71" s="31"/>
      <c r="H71" s="31">
        <v>0</v>
      </c>
      <c r="I71" s="31"/>
      <c r="J71" s="31">
        <v>-525769490</v>
      </c>
      <c r="L71" s="32">
        <v>0.59</v>
      </c>
      <c r="N71" s="31">
        <v>3975765472</v>
      </c>
      <c r="O71" s="31"/>
      <c r="P71" s="31">
        <v>-10889174164</v>
      </c>
      <c r="Q71" s="31"/>
      <c r="R71" s="31">
        <v>0</v>
      </c>
      <c r="S71" s="31"/>
      <c r="T71" s="31">
        <v>-6913408692</v>
      </c>
      <c r="V71" s="32">
        <v>9</v>
      </c>
    </row>
    <row r="72" spans="1:22" ht="21.75" customHeight="1" x14ac:dyDescent="0.2">
      <c r="A72" s="42" t="s">
        <v>21</v>
      </c>
      <c r="B72" s="42"/>
      <c r="D72" s="31">
        <v>0</v>
      </c>
      <c r="E72" s="31"/>
      <c r="F72" s="31">
        <v>-3577784760</v>
      </c>
      <c r="G72" s="31"/>
      <c r="H72" s="31">
        <v>0</v>
      </c>
      <c r="I72" s="31"/>
      <c r="J72" s="31">
        <v>-3577784760</v>
      </c>
      <c r="L72" s="32">
        <v>4.03</v>
      </c>
      <c r="N72" s="31">
        <v>451981759</v>
      </c>
      <c r="O72" s="31"/>
      <c r="P72" s="31">
        <v>-7975765227</v>
      </c>
      <c r="Q72" s="31"/>
      <c r="R72" s="31">
        <v>0</v>
      </c>
      <c r="S72" s="31"/>
      <c r="T72" s="31">
        <v>-7523783468</v>
      </c>
      <c r="V72" s="32">
        <v>9.7899999999999991</v>
      </c>
    </row>
    <row r="73" spans="1:22" ht="21.75" customHeight="1" x14ac:dyDescent="0.2">
      <c r="A73" s="42" t="s">
        <v>60</v>
      </c>
      <c r="B73" s="42"/>
      <c r="D73" s="31">
        <v>3972789116</v>
      </c>
      <c r="E73" s="31"/>
      <c r="F73" s="31">
        <v>-6575640750</v>
      </c>
      <c r="G73" s="31"/>
      <c r="H73" s="31">
        <v>0</v>
      </c>
      <c r="I73" s="31"/>
      <c r="J73" s="31">
        <v>-2602851634</v>
      </c>
      <c r="L73" s="32">
        <v>2.93</v>
      </c>
      <c r="N73" s="31">
        <v>3972789116</v>
      </c>
      <c r="O73" s="31"/>
      <c r="P73" s="31">
        <v>-9294531470</v>
      </c>
      <c r="Q73" s="31"/>
      <c r="R73" s="31">
        <v>0</v>
      </c>
      <c r="S73" s="31"/>
      <c r="T73" s="31">
        <v>-5321742354</v>
      </c>
      <c r="V73" s="32">
        <v>6.92</v>
      </c>
    </row>
    <row r="74" spans="1:22" ht="21.75" customHeight="1" x14ac:dyDescent="0.2">
      <c r="A74" s="42" t="s">
        <v>33</v>
      </c>
      <c r="B74" s="42"/>
      <c r="D74" s="31">
        <v>379500000</v>
      </c>
      <c r="E74" s="31"/>
      <c r="F74" s="31">
        <v>-691610287</v>
      </c>
      <c r="G74" s="31"/>
      <c r="H74" s="31">
        <v>0</v>
      </c>
      <c r="I74" s="31"/>
      <c r="J74" s="31">
        <v>-312110287</v>
      </c>
      <c r="L74" s="32">
        <v>0.35</v>
      </c>
      <c r="N74" s="31">
        <v>379500000</v>
      </c>
      <c r="O74" s="31"/>
      <c r="P74" s="31">
        <v>-7192746989</v>
      </c>
      <c r="Q74" s="31"/>
      <c r="R74" s="31">
        <v>0</v>
      </c>
      <c r="S74" s="31"/>
      <c r="T74" s="31">
        <v>-6813246989</v>
      </c>
      <c r="V74" s="32">
        <v>8.8699999999999992</v>
      </c>
    </row>
    <row r="75" spans="1:22" ht="21.75" customHeight="1" x14ac:dyDescent="0.2">
      <c r="A75" s="42" t="s">
        <v>47</v>
      </c>
      <c r="B75" s="42"/>
      <c r="D75" s="31">
        <v>5570281124</v>
      </c>
      <c r="E75" s="31"/>
      <c r="F75" s="31">
        <v>-7063719300</v>
      </c>
      <c r="G75" s="31"/>
      <c r="H75" s="31">
        <v>0</v>
      </c>
      <c r="I75" s="31"/>
      <c r="J75" s="31">
        <v>-1493438176</v>
      </c>
      <c r="L75" s="32">
        <v>1.68</v>
      </c>
      <c r="N75" s="31">
        <v>5570281124</v>
      </c>
      <c r="O75" s="31"/>
      <c r="P75" s="31">
        <v>-2153112300</v>
      </c>
      <c r="Q75" s="31"/>
      <c r="R75" s="31">
        <v>0</v>
      </c>
      <c r="S75" s="31"/>
      <c r="T75" s="31">
        <v>3417168824</v>
      </c>
      <c r="V75" s="32">
        <v>-4.45</v>
      </c>
    </row>
    <row r="76" spans="1:22" ht="21.75" customHeight="1" x14ac:dyDescent="0.2">
      <c r="A76" s="42" t="s">
        <v>39</v>
      </c>
      <c r="B76" s="42"/>
      <c r="D76" s="31">
        <v>0</v>
      </c>
      <c r="E76" s="31"/>
      <c r="F76" s="31">
        <v>463227299</v>
      </c>
      <c r="G76" s="31"/>
      <c r="H76" s="31">
        <v>0</v>
      </c>
      <c r="I76" s="31"/>
      <c r="J76" s="31">
        <v>463227299</v>
      </c>
      <c r="L76" s="32">
        <v>-0.52</v>
      </c>
      <c r="N76" s="31">
        <v>1516883117</v>
      </c>
      <c r="O76" s="31"/>
      <c r="P76" s="31">
        <v>-1885840640</v>
      </c>
      <c r="Q76" s="31"/>
      <c r="R76" s="31">
        <v>0</v>
      </c>
      <c r="S76" s="31"/>
      <c r="T76" s="31">
        <v>-368957523</v>
      </c>
      <c r="V76" s="32">
        <v>0.48</v>
      </c>
    </row>
    <row r="77" spans="1:22" ht="21.75" customHeight="1" x14ac:dyDescent="0.2">
      <c r="A77" s="42" t="s">
        <v>56</v>
      </c>
      <c r="B77" s="42"/>
      <c r="D77" s="31">
        <v>0</v>
      </c>
      <c r="E77" s="31"/>
      <c r="F77" s="31">
        <v>-589889762</v>
      </c>
      <c r="G77" s="31"/>
      <c r="H77" s="31">
        <v>0</v>
      </c>
      <c r="I77" s="31"/>
      <c r="J77" s="31">
        <v>-589889762</v>
      </c>
      <c r="L77" s="32">
        <v>0.66</v>
      </c>
      <c r="N77" s="31">
        <v>0</v>
      </c>
      <c r="O77" s="31"/>
      <c r="P77" s="31">
        <v>-1021296361</v>
      </c>
      <c r="Q77" s="31"/>
      <c r="R77" s="31">
        <v>0</v>
      </c>
      <c r="S77" s="31"/>
      <c r="T77" s="31">
        <v>-1021296361</v>
      </c>
      <c r="V77" s="32">
        <v>1.33</v>
      </c>
    </row>
    <row r="78" spans="1:22" ht="21.75" customHeight="1" x14ac:dyDescent="0.2">
      <c r="A78" s="42" t="s">
        <v>62</v>
      </c>
      <c r="B78" s="42"/>
      <c r="D78" s="31">
        <v>0</v>
      </c>
      <c r="E78" s="31"/>
      <c r="F78" s="31">
        <v>498545074</v>
      </c>
      <c r="G78" s="31"/>
      <c r="H78" s="31">
        <v>0</v>
      </c>
      <c r="I78" s="31"/>
      <c r="J78" s="31">
        <v>498545074</v>
      </c>
      <c r="L78" s="32">
        <v>-0.56000000000000005</v>
      </c>
      <c r="N78" s="31">
        <v>0</v>
      </c>
      <c r="O78" s="31"/>
      <c r="P78" s="31">
        <v>498545074</v>
      </c>
      <c r="Q78" s="31"/>
      <c r="R78" s="31">
        <v>0</v>
      </c>
      <c r="S78" s="31"/>
      <c r="T78" s="31">
        <v>498545074</v>
      </c>
      <c r="V78" s="32">
        <v>-0.65</v>
      </c>
    </row>
    <row r="79" spans="1:22" ht="21.75" customHeight="1" x14ac:dyDescent="0.2">
      <c r="A79" s="42" t="s">
        <v>22</v>
      </c>
      <c r="B79" s="42"/>
      <c r="D79" s="31">
        <v>0</v>
      </c>
      <c r="E79" s="31"/>
      <c r="F79" s="31">
        <v>0</v>
      </c>
      <c r="G79" s="31"/>
      <c r="H79" s="31">
        <v>0</v>
      </c>
      <c r="I79" s="31"/>
      <c r="J79" s="31">
        <v>0</v>
      </c>
      <c r="L79" s="32">
        <v>0</v>
      </c>
      <c r="N79" s="31">
        <v>0</v>
      </c>
      <c r="O79" s="31"/>
      <c r="P79" s="31">
        <v>0</v>
      </c>
      <c r="Q79" s="31"/>
      <c r="R79" s="31">
        <v>0</v>
      </c>
      <c r="S79" s="31"/>
      <c r="T79" s="31">
        <v>0</v>
      </c>
      <c r="V79" s="32">
        <v>0</v>
      </c>
    </row>
    <row r="80" spans="1:22" ht="21.75" customHeight="1" x14ac:dyDescent="0.2">
      <c r="A80" s="42" t="s">
        <v>25</v>
      </c>
      <c r="B80" s="42"/>
      <c r="D80" s="31">
        <v>0</v>
      </c>
      <c r="E80" s="31"/>
      <c r="F80" s="31">
        <v>203820011</v>
      </c>
      <c r="G80" s="31"/>
      <c r="H80" s="31">
        <v>0</v>
      </c>
      <c r="I80" s="31"/>
      <c r="J80" s="31">
        <v>203820011</v>
      </c>
      <c r="L80" s="32">
        <v>-0.23</v>
      </c>
      <c r="N80" s="31">
        <v>0</v>
      </c>
      <c r="O80" s="31"/>
      <c r="P80" s="31">
        <v>903193829</v>
      </c>
      <c r="Q80" s="31"/>
      <c r="R80" s="31">
        <v>0</v>
      </c>
      <c r="S80" s="31"/>
      <c r="T80" s="31">
        <v>903193829</v>
      </c>
      <c r="V80" s="32">
        <v>-1.18</v>
      </c>
    </row>
    <row r="81" spans="1:22" ht="21.75" customHeight="1" x14ac:dyDescent="0.2">
      <c r="A81" s="42" t="s">
        <v>61</v>
      </c>
      <c r="B81" s="42"/>
      <c r="D81" s="31">
        <v>0</v>
      </c>
      <c r="E81" s="31"/>
      <c r="F81" s="31">
        <v>-241304492</v>
      </c>
      <c r="G81" s="31"/>
      <c r="H81" s="31">
        <v>0</v>
      </c>
      <c r="I81" s="31"/>
      <c r="J81" s="31">
        <v>-241304492</v>
      </c>
      <c r="L81" s="32">
        <v>0.27</v>
      </c>
      <c r="N81" s="31">
        <v>0</v>
      </c>
      <c r="O81" s="31"/>
      <c r="P81" s="31">
        <v>-241304492</v>
      </c>
      <c r="Q81" s="31"/>
      <c r="R81" s="31">
        <v>0</v>
      </c>
      <c r="S81" s="31"/>
      <c r="T81" s="31">
        <v>-241304492</v>
      </c>
      <c r="V81" s="32">
        <v>0.31</v>
      </c>
    </row>
    <row r="82" spans="1:22" ht="21.75" customHeight="1" x14ac:dyDescent="0.2">
      <c r="A82" s="42" t="s">
        <v>30</v>
      </c>
      <c r="B82" s="42"/>
      <c r="D82" s="31">
        <v>0</v>
      </c>
      <c r="E82" s="31"/>
      <c r="F82" s="31">
        <v>0</v>
      </c>
      <c r="G82" s="31"/>
      <c r="H82" s="31">
        <v>0</v>
      </c>
      <c r="I82" s="31"/>
      <c r="J82" s="31">
        <v>0</v>
      </c>
      <c r="L82" s="32">
        <v>0</v>
      </c>
      <c r="N82" s="31">
        <v>0</v>
      </c>
      <c r="O82" s="31"/>
      <c r="P82" s="31">
        <v>0</v>
      </c>
      <c r="Q82" s="31"/>
      <c r="R82" s="31">
        <v>0</v>
      </c>
      <c r="S82" s="31"/>
      <c r="T82" s="31">
        <v>0</v>
      </c>
      <c r="V82" s="32">
        <v>0</v>
      </c>
    </row>
    <row r="83" spans="1:22" ht="21.75" customHeight="1" thickBot="1" x14ac:dyDescent="0.25">
      <c r="A83" s="44" t="s">
        <v>66</v>
      </c>
      <c r="B83" s="44"/>
      <c r="D83" s="16">
        <v>27609718770</v>
      </c>
      <c r="F83" s="16">
        <v>-40489972735</v>
      </c>
      <c r="H83" s="16">
        <v>-48365141410</v>
      </c>
      <c r="J83" s="16">
        <f>SUM(J9:J82)</f>
        <v>-99924945368</v>
      </c>
      <c r="L83" s="17">
        <v>68.989999999999995</v>
      </c>
      <c r="N83" s="16">
        <v>66228564069</v>
      </c>
      <c r="R83" s="16">
        <v>756025097</v>
      </c>
      <c r="T83" s="16">
        <v>-71390019412</v>
      </c>
      <c r="V83" s="17">
        <v>92.86</v>
      </c>
    </row>
  </sheetData>
  <mergeCells count="84">
    <mergeCell ref="A9:B9"/>
    <mergeCell ref="A10:B10"/>
    <mergeCell ref="A11:B11"/>
    <mergeCell ref="A12:B12"/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83:B83"/>
    <mergeCell ref="A78:B78"/>
    <mergeCell ref="A79:B79"/>
    <mergeCell ref="A80:B80"/>
    <mergeCell ref="A81:B81"/>
    <mergeCell ref="A82:B82"/>
  </mergeCells>
  <pageMargins left="0.39" right="0.39" top="0.39" bottom="0.39" header="0" footer="0"/>
  <pageSetup paperSize="9" scale="31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"/>
  <sheetViews>
    <sheetView rightToLeft="1" view="pageBreakPreview" zoomScale="85" zoomScaleNormal="100" zoomScaleSheetLayoutView="85" workbookViewId="0">
      <selection sqref="A1:V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6.5703125" bestFit="1" customWidth="1"/>
    <col min="9" max="9" width="1.28515625" customWidth="1"/>
    <col min="10" max="10" width="16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6.42578125" bestFit="1" customWidth="1"/>
    <col min="17" max="17" width="1.28515625" customWidth="1"/>
    <col min="18" max="18" width="16.5703125" bestFit="1" customWidth="1"/>
    <col min="19" max="19" width="1.28515625" customWidth="1"/>
    <col min="20" max="20" width="16.5703125" bestFit="1" customWidth="1"/>
    <col min="21" max="21" width="1.28515625" customWidth="1"/>
    <col min="22" max="22" width="15.5703125" customWidth="1"/>
    <col min="23" max="23" width="0.28515625" customWidth="1"/>
  </cols>
  <sheetData>
    <row r="1" spans="1:26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6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6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6" ht="14.45" customHeight="1" x14ac:dyDescent="0.2"/>
    <row r="5" spans="1:26" ht="14.45" customHeight="1" x14ac:dyDescent="0.2">
      <c r="A5" s="1" t="s">
        <v>108</v>
      </c>
      <c r="B5" s="48" t="s">
        <v>232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</row>
    <row r="6" spans="1:26" ht="14.45" customHeight="1" x14ac:dyDescent="0.2">
      <c r="D6" s="46" t="s">
        <v>110</v>
      </c>
      <c r="E6" s="46"/>
      <c r="F6" s="46"/>
      <c r="G6" s="46"/>
      <c r="H6" s="46"/>
      <c r="I6" s="46"/>
      <c r="J6" s="46"/>
      <c r="K6" s="46"/>
      <c r="L6" s="46"/>
      <c r="N6" s="46" t="s">
        <v>111</v>
      </c>
      <c r="O6" s="46"/>
      <c r="P6" s="46"/>
      <c r="Q6" s="46"/>
      <c r="R6" s="46"/>
      <c r="S6" s="46"/>
      <c r="T6" s="46"/>
      <c r="U6" s="46"/>
      <c r="V6" s="46"/>
    </row>
    <row r="7" spans="1:26" ht="14.45" customHeight="1" x14ac:dyDescent="0.2">
      <c r="D7" s="3"/>
      <c r="E7" s="3"/>
      <c r="F7" s="3"/>
      <c r="G7" s="3"/>
      <c r="H7" s="3"/>
      <c r="I7" s="3"/>
      <c r="J7" s="45" t="s">
        <v>66</v>
      </c>
      <c r="K7" s="45"/>
      <c r="L7" s="45"/>
      <c r="N7" s="3"/>
      <c r="O7" s="3"/>
      <c r="P7" s="3"/>
      <c r="Q7" s="3"/>
      <c r="R7" s="3"/>
      <c r="S7" s="3"/>
      <c r="T7" s="45" t="s">
        <v>66</v>
      </c>
      <c r="U7" s="45"/>
      <c r="V7" s="45"/>
    </row>
    <row r="8" spans="1:26" ht="14.45" customHeight="1" x14ac:dyDescent="0.2">
      <c r="A8" s="46" t="s">
        <v>112</v>
      </c>
      <c r="B8" s="46"/>
      <c r="D8" s="2" t="s">
        <v>113</v>
      </c>
      <c r="F8" s="2" t="s">
        <v>114</v>
      </c>
      <c r="H8" s="2" t="s">
        <v>115</v>
      </c>
      <c r="J8" s="4" t="s">
        <v>87</v>
      </c>
      <c r="K8" s="3"/>
      <c r="L8" s="4" t="s">
        <v>97</v>
      </c>
      <c r="N8" s="2" t="s">
        <v>113</v>
      </c>
      <c r="P8" s="2" t="s">
        <v>114</v>
      </c>
      <c r="R8" s="2" t="s">
        <v>115</v>
      </c>
      <c r="T8" s="4" t="s">
        <v>87</v>
      </c>
      <c r="U8" s="3"/>
      <c r="V8" s="4" t="s">
        <v>97</v>
      </c>
    </row>
    <row r="9" spans="1:26" ht="21.75" customHeight="1" x14ac:dyDescent="0.2">
      <c r="A9" s="47" t="s">
        <v>116</v>
      </c>
      <c r="B9" s="47"/>
      <c r="D9" s="31">
        <v>0</v>
      </c>
      <c r="E9" s="31"/>
      <c r="F9" s="31">
        <v>0</v>
      </c>
      <c r="G9" s="31"/>
      <c r="H9" s="31">
        <v>-36693131561</v>
      </c>
      <c r="I9" s="31"/>
      <c r="J9" s="31">
        <v>-36693131561</v>
      </c>
      <c r="L9" s="32">
        <v>41.35</v>
      </c>
      <c r="N9" s="31">
        <v>0</v>
      </c>
      <c r="O9" s="31"/>
      <c r="P9" s="31">
        <v>0</v>
      </c>
      <c r="Q9" s="31"/>
      <c r="R9" s="31">
        <v>-36693131561</v>
      </c>
      <c r="S9" s="31"/>
      <c r="T9" s="31">
        <v>-36693131561</v>
      </c>
      <c r="V9" s="32">
        <v>47.75</v>
      </c>
    </row>
    <row r="10" spans="1:26" ht="21.75" customHeight="1" x14ac:dyDescent="0.2">
      <c r="A10" s="43" t="s">
        <v>65</v>
      </c>
      <c r="B10" s="43"/>
      <c r="D10" s="31">
        <v>0</v>
      </c>
      <c r="E10" s="31"/>
      <c r="F10" s="31">
        <v>75372681554</v>
      </c>
      <c r="G10" s="31"/>
      <c r="H10" s="31">
        <v>0</v>
      </c>
      <c r="I10" s="31"/>
      <c r="J10" s="31">
        <v>75372681554</v>
      </c>
      <c r="L10" s="32">
        <v>-84.93</v>
      </c>
      <c r="N10" s="31">
        <v>0</v>
      </c>
      <c r="O10" s="31"/>
      <c r="P10" s="31">
        <v>75372681554</v>
      </c>
      <c r="Q10" s="31"/>
      <c r="R10" s="31">
        <v>0</v>
      </c>
      <c r="S10" s="31"/>
      <c r="T10" s="31">
        <v>75372681554</v>
      </c>
      <c r="V10" s="32">
        <v>-98.08</v>
      </c>
    </row>
    <row r="11" spans="1:26" ht="21.75" customHeight="1" thickBot="1" x14ac:dyDescent="0.25">
      <c r="A11" s="44" t="s">
        <v>66</v>
      </c>
      <c r="B11" s="44"/>
      <c r="D11" s="16">
        <f>SUM(D9:D10)</f>
        <v>0</v>
      </c>
      <c r="F11" s="16">
        <f>SUM(F9:F10)</f>
        <v>75372681554</v>
      </c>
      <c r="H11" s="16">
        <f>SUM(H9:H10)</f>
        <v>-36693131561</v>
      </c>
      <c r="J11" s="16">
        <f>SUM(J9:J10)</f>
        <v>38679549993</v>
      </c>
      <c r="L11" s="17">
        <f>SUM(L9:L10)</f>
        <v>-43.580000000000005</v>
      </c>
      <c r="N11" s="16">
        <f>SUM(N9:N10)</f>
        <v>0</v>
      </c>
      <c r="P11" s="16">
        <f>SUM(P9:P10)</f>
        <v>75372681554</v>
      </c>
      <c r="R11" s="16">
        <f>SUM(R9:R10)</f>
        <v>-36693131561</v>
      </c>
      <c r="T11" s="16">
        <f>SUM(T9:T10)</f>
        <v>38679549993</v>
      </c>
      <c r="V11" s="17">
        <f>SUM(V9:V10)</f>
        <v>-50.33</v>
      </c>
    </row>
    <row r="12" spans="1:26" ht="13.5" thickTop="1" x14ac:dyDescent="0.2"/>
    <row r="13" spans="1:26" ht="18" x14ac:dyDescent="0.45">
      <c r="B13" s="52" t="s">
        <v>237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</sheetData>
  <mergeCells count="13">
    <mergeCell ref="B13:Z13"/>
    <mergeCell ref="A1:V1"/>
    <mergeCell ref="A2:V2"/>
    <mergeCell ref="A3:V3"/>
    <mergeCell ref="B5:V5"/>
    <mergeCell ref="D6:L6"/>
    <mergeCell ref="N6:V6"/>
    <mergeCell ref="A10:B10"/>
    <mergeCell ref="A11:B11"/>
    <mergeCell ref="J7:L7"/>
    <mergeCell ref="T7:V7"/>
    <mergeCell ref="A8:B8"/>
    <mergeCell ref="A9:B9"/>
  </mergeCells>
  <pageMargins left="0.39" right="0.39" top="0.39" bottom="0.39" header="0" footer="0"/>
  <pageSetup paperSize="9"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14"/>
  <sheetViews>
    <sheetView rightToLeft="1" view="pageBreakPreview" zoomScale="85" zoomScaleNormal="100" zoomScaleSheetLayoutView="85" workbookViewId="0">
      <selection sqref="A1:R1"/>
    </sheetView>
  </sheetViews>
  <sheetFormatPr defaultRowHeight="12.75" x14ac:dyDescent="0.2"/>
  <cols>
    <col min="1" max="1" width="5.140625" customWidth="1"/>
    <col min="2" max="2" width="26.42578125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5.42578125" bestFit="1" customWidth="1"/>
    <col min="13" max="13" width="1.28515625" customWidth="1"/>
    <col min="14" max="14" width="14.28515625" customWidth="1"/>
    <col min="15" max="15" width="1.28515625" customWidth="1"/>
    <col min="16" max="16" width="13.7109375" bestFit="1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21.75" customHeight="1" x14ac:dyDescent="0.2">
      <c r="A2" s="40" t="s">
        <v>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21.75" customHeight="1" x14ac:dyDescent="0.2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14.45" customHeight="1" x14ac:dyDescent="0.2"/>
    <row r="5" spans="1:18" ht="14.45" customHeight="1" x14ac:dyDescent="0.2">
      <c r="A5" s="1" t="s">
        <v>146</v>
      </c>
      <c r="B5" s="48" t="s">
        <v>147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18" ht="14.45" customHeight="1" x14ac:dyDescent="0.2">
      <c r="D6" s="46" t="s">
        <v>110</v>
      </c>
      <c r="E6" s="46"/>
      <c r="F6" s="46"/>
      <c r="G6" s="46"/>
      <c r="H6" s="46"/>
      <c r="I6" s="46"/>
      <c r="J6" s="46"/>
      <c r="L6" s="46" t="s">
        <v>111</v>
      </c>
      <c r="M6" s="46"/>
      <c r="N6" s="46"/>
      <c r="O6" s="46"/>
      <c r="P6" s="46"/>
      <c r="Q6" s="46"/>
      <c r="R6" s="46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46" t="s">
        <v>148</v>
      </c>
      <c r="B8" s="46"/>
      <c r="D8" s="2" t="s">
        <v>149</v>
      </c>
      <c r="F8" s="2" t="s">
        <v>114</v>
      </c>
      <c r="H8" s="2" t="s">
        <v>115</v>
      </c>
      <c r="J8" s="2" t="s">
        <v>66</v>
      </c>
      <c r="L8" s="2" t="s">
        <v>149</v>
      </c>
      <c r="N8" s="2" t="s">
        <v>114</v>
      </c>
      <c r="P8" s="2" t="s">
        <v>115</v>
      </c>
      <c r="R8" s="2" t="s">
        <v>66</v>
      </c>
    </row>
    <row r="9" spans="1:18" ht="21.75" customHeight="1" x14ac:dyDescent="0.2">
      <c r="A9" s="47" t="s">
        <v>150</v>
      </c>
      <c r="B9" s="47"/>
      <c r="D9" s="33">
        <v>0</v>
      </c>
      <c r="E9" s="33"/>
      <c r="F9" s="33">
        <v>0</v>
      </c>
      <c r="G9" s="33"/>
      <c r="H9" s="33">
        <v>0</v>
      </c>
      <c r="I9" s="33"/>
      <c r="J9" s="33">
        <v>0</v>
      </c>
      <c r="K9" s="33"/>
      <c r="L9" s="33">
        <v>3171386723</v>
      </c>
      <c r="M9" s="33"/>
      <c r="N9" s="33">
        <v>0</v>
      </c>
      <c r="O9" s="33"/>
      <c r="P9" s="33">
        <v>-43137500</v>
      </c>
      <c r="Q9" s="33"/>
      <c r="R9" s="33">
        <v>3128249223</v>
      </c>
    </row>
    <row r="10" spans="1:18" ht="21.75" customHeight="1" x14ac:dyDescent="0.2">
      <c r="A10" s="42" t="s">
        <v>151</v>
      </c>
      <c r="B10" s="42"/>
      <c r="D10" s="33">
        <v>0</v>
      </c>
      <c r="E10" s="33"/>
      <c r="F10" s="33">
        <v>0</v>
      </c>
      <c r="G10" s="33"/>
      <c r="H10" s="33">
        <v>0</v>
      </c>
      <c r="I10" s="33"/>
      <c r="J10" s="33">
        <v>0</v>
      </c>
      <c r="K10" s="33"/>
      <c r="L10" s="33">
        <v>1146598616</v>
      </c>
      <c r="M10" s="33"/>
      <c r="N10" s="33">
        <v>0</v>
      </c>
      <c r="O10" s="33"/>
      <c r="P10" s="33">
        <v>-77750000</v>
      </c>
      <c r="Q10" s="33"/>
      <c r="R10" s="33">
        <v>1068848616</v>
      </c>
    </row>
    <row r="11" spans="1:18" ht="21.75" customHeight="1" x14ac:dyDescent="0.2">
      <c r="A11" s="42" t="s">
        <v>152</v>
      </c>
      <c r="B11" s="42"/>
      <c r="D11" s="33">
        <v>0</v>
      </c>
      <c r="E11" s="33"/>
      <c r="F11" s="33">
        <v>0</v>
      </c>
      <c r="G11" s="33"/>
      <c r="H11" s="33">
        <v>0</v>
      </c>
      <c r="I11" s="33"/>
      <c r="J11" s="33">
        <v>0</v>
      </c>
      <c r="K11" s="33"/>
      <c r="L11" s="33">
        <v>118889649</v>
      </c>
      <c r="M11" s="33"/>
      <c r="N11" s="33">
        <v>0</v>
      </c>
      <c r="O11" s="33"/>
      <c r="P11" s="33">
        <v>0</v>
      </c>
      <c r="Q11" s="33"/>
      <c r="R11" s="33">
        <v>118889649</v>
      </c>
    </row>
    <row r="12" spans="1:18" ht="21.75" customHeight="1" x14ac:dyDescent="0.2">
      <c r="A12" s="42" t="s">
        <v>153</v>
      </c>
      <c r="B12" s="42"/>
      <c r="D12" s="33">
        <v>0</v>
      </c>
      <c r="E12" s="33"/>
      <c r="F12" s="33">
        <v>0</v>
      </c>
      <c r="G12" s="33"/>
      <c r="H12" s="33">
        <v>0</v>
      </c>
      <c r="I12" s="33"/>
      <c r="J12" s="33">
        <v>0</v>
      </c>
      <c r="K12" s="33"/>
      <c r="L12" s="33">
        <v>1666621774</v>
      </c>
      <c r="M12" s="33"/>
      <c r="N12" s="33">
        <v>0</v>
      </c>
      <c r="O12" s="33"/>
      <c r="P12" s="33">
        <v>-137062500</v>
      </c>
      <c r="Q12" s="33"/>
      <c r="R12" s="33">
        <v>1529559274</v>
      </c>
    </row>
    <row r="13" spans="1:18" ht="21.75" customHeight="1" x14ac:dyDescent="0.2">
      <c r="A13" s="43" t="s">
        <v>80</v>
      </c>
      <c r="B13" s="43"/>
      <c r="D13" s="33">
        <v>2992429656</v>
      </c>
      <c r="E13" s="33"/>
      <c r="F13" s="33">
        <v>431921700</v>
      </c>
      <c r="G13" s="33"/>
      <c r="H13" s="33">
        <v>0</v>
      </c>
      <c r="I13" s="33"/>
      <c r="J13" s="33">
        <v>3424351356</v>
      </c>
      <c r="K13" s="33"/>
      <c r="L13" s="33">
        <v>3958311506</v>
      </c>
      <c r="M13" s="33"/>
      <c r="N13" s="33">
        <v>415505061</v>
      </c>
      <c r="O13" s="33"/>
      <c r="P13" s="33">
        <v>0</v>
      </c>
      <c r="Q13" s="33"/>
      <c r="R13" s="33">
        <v>4373816567</v>
      </c>
    </row>
    <row r="14" spans="1:18" ht="21.75" customHeight="1" x14ac:dyDescent="0.2">
      <c r="A14" s="44" t="s">
        <v>66</v>
      </c>
      <c r="B14" s="44"/>
      <c r="D14" s="16">
        <v>2992429656</v>
      </c>
      <c r="F14" s="16">
        <v>431921700</v>
      </c>
      <c r="H14" s="16">
        <v>0</v>
      </c>
      <c r="J14" s="16">
        <v>3424351356</v>
      </c>
      <c r="L14" s="16">
        <v>10061808268</v>
      </c>
      <c r="N14" s="16">
        <v>415505061</v>
      </c>
      <c r="P14" s="16">
        <v>-257950000</v>
      </c>
      <c r="R14" s="16">
        <v>10219363329</v>
      </c>
    </row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سپرده کالایی</vt:lpstr>
      <vt:lpstr>اوراق</vt:lpstr>
      <vt:lpstr>سپرده</vt:lpstr>
      <vt:lpstr>درآمد</vt:lpstr>
      <vt:lpstr>درآمد سرمایه گذاری در سهام</vt:lpstr>
      <vt:lpstr>درآمد سرمایه گذاری در سپرده کال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سپرده کال'!Print_Area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کالایی'!Print_Area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Milad.Kalantari</dc:creator>
  <dc:description/>
  <cp:lastModifiedBy>amin roohi</cp:lastModifiedBy>
  <dcterms:created xsi:type="dcterms:W3CDTF">2025-08-25T08:58:23Z</dcterms:created>
  <dcterms:modified xsi:type="dcterms:W3CDTF">2025-08-25T11:18:38Z</dcterms:modified>
</cp:coreProperties>
</file>