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دشتی\"/>
    </mc:Choice>
  </mc:AlternateContent>
  <xr:revisionPtr revIDLastSave="0" documentId="13_ncr:1_{8B6516D1-44E5-453E-9491-A62506230D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پرده کالایی" sheetId="23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3">اوراق!$A$1:$AM$14</definedName>
    <definedName name="_xlnm.Print_Area" localSheetId="5">درآمد!$A$1:$K$13</definedName>
    <definedName name="_xlnm.Print_Area" localSheetId="15">'درآمد اعمال اختیار'!$A$1:$Z$12</definedName>
    <definedName name="_xlnm.Print_Area" localSheetId="9">'درآمد سپرده بانکی'!$A$1:$K$12</definedName>
    <definedName name="_xlnm.Print_Area" localSheetId="8">'درآمد سرمایه گذاری در اوراق به'!$A$1:$S$17</definedName>
    <definedName name="_xlnm.Print_Area" localSheetId="6">'درآمد سرمایه گذاری در سهام'!$A$1:$X$80</definedName>
    <definedName name="_xlnm.Print_Area" localSheetId="11">'درآمد سود سهام'!$A$1:$T$18</definedName>
    <definedName name="_xlnm.Print_Area" localSheetId="16">'درآمد ناشی از تغییر قیمت اوراق'!$A$1:$S$51</definedName>
    <definedName name="_xlnm.Print_Area" localSheetId="14">'درآمد ناشی از فروش'!$A$1:$S$63</definedName>
    <definedName name="_xlnm.Print_Area" localSheetId="10">'سایر درآمدها'!$A$1:$G$11</definedName>
    <definedName name="_xlnm.Print_Area" localSheetId="4">سپرده!$A$1:$M$13</definedName>
    <definedName name="_xlnm.Print_Area" localSheetId="12">'سود اوراق بهادار'!$A$1:$U$12</definedName>
    <definedName name="_xlnm.Print_Area" localSheetId="13">'سود سپرده بانکی'!$A$1:$N$12</definedName>
    <definedName name="_xlnm.Print_Area" localSheetId="1">سهام!$A$1:$AC$55</definedName>
    <definedName name="_xlnm.Print_Area" localSheetId="0">'صورت وضعیت'!$A$1:$C$18</definedName>
  </definedNames>
  <calcPr calcId="181029"/>
</workbook>
</file>

<file path=xl/calcChain.xml><?xml version="1.0" encoding="utf-8"?>
<calcChain xmlns="http://schemas.openxmlformats.org/spreadsheetml/2006/main">
  <c r="L17" i="11" l="1"/>
  <c r="R17" i="11"/>
  <c r="J17" i="11"/>
  <c r="F10" i="8" s="1"/>
  <c r="F13" i="8" s="1"/>
  <c r="D17" i="11"/>
  <c r="F9" i="8"/>
  <c r="F8" i="8"/>
  <c r="W80" i="9"/>
  <c r="U80" i="9"/>
  <c r="S80" i="9"/>
  <c r="P80" i="9"/>
  <c r="N80" i="9"/>
  <c r="L80" i="9"/>
  <c r="J80" i="9"/>
  <c r="H80" i="9"/>
  <c r="F80" i="9"/>
  <c r="D80" i="9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R14" i="5"/>
  <c r="P14" i="5"/>
  <c r="V13" i="5"/>
  <c r="P12" i="5"/>
  <c r="P11" i="5"/>
  <c r="AD12" i="5"/>
  <c r="AD13" i="5"/>
  <c r="AD11" i="5"/>
  <c r="AH12" i="5"/>
  <c r="AH13" i="5"/>
  <c r="AH11" i="5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J55" i="2"/>
  <c r="H55" i="2"/>
  <c r="W10" i="23"/>
  <c r="U10" i="23"/>
  <c r="P10" i="23"/>
  <c r="L10" i="23"/>
  <c r="J10" i="23"/>
  <c r="F10" i="23"/>
  <c r="AB10" i="22"/>
  <c r="Z10" i="22"/>
  <c r="X10" i="22"/>
  <c r="V10" i="22"/>
  <c r="U10" i="22"/>
  <c r="T10" i="22"/>
  <c r="R10" i="22"/>
  <c r="P10" i="22"/>
  <c r="N10" i="22"/>
  <c r="L10" i="22"/>
  <c r="J10" i="22"/>
  <c r="H10" i="22"/>
  <c r="E10" i="22"/>
  <c r="L13" i="7"/>
  <c r="J13" i="7"/>
  <c r="H13" i="7"/>
  <c r="F13" i="7"/>
  <c r="D13" i="7"/>
</calcChain>
</file>

<file path=xl/sharedStrings.xml><?xml version="1.0" encoding="utf-8"?>
<sst xmlns="http://schemas.openxmlformats.org/spreadsheetml/2006/main" count="603" uniqueCount="229">
  <si>
    <t>صندوق سرمایه‌گذاری مشترک ایساتیس پویای یزد</t>
  </si>
  <si>
    <t>صورت وضعیت پرتفوی</t>
  </si>
  <si>
    <t>برای ماه منتهی به 1404/03/27</t>
  </si>
  <si>
    <t>-1</t>
  </si>
  <si>
    <t>سرمایه گذاری ها</t>
  </si>
  <si>
    <t>-1-1</t>
  </si>
  <si>
    <t>سرمایه گذاری در سهام و حق تقدم سهام</t>
  </si>
  <si>
    <t>1404/02/26</t>
  </si>
  <si>
    <t>تغییرات طی دوره</t>
  </si>
  <si>
    <t>1404/03/27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</si>
  <si>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</si>
  <si>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</si>
  <si>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</si>
  <si>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</si>
  <si>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</si>
  <si>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</si>
  <si>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</si>
  <si>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</si>
  <si>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</si>
  <si>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</si>
  <si>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باما</t>
  </si>
  <si>
    <t>بیمه زندگی ایساتیس</t>
  </si>
  <si>
    <t>پتروشیمی پارس</t>
  </si>
  <si>
    <t>پتروشیمی پردیس</t>
  </si>
  <si>
    <t>پخش هجرت</t>
  </si>
  <si>
    <t>پست پیشگامان</t>
  </si>
  <si>
    <t>پلیمر آریا ساسول</t>
  </si>
  <si>
    <t>تولیدی‌ کاشی‌ تکسرام‌</t>
  </si>
  <si>
    <t>چینی ایران</t>
  </si>
  <si>
    <t>س. نفت و گاز و پتروشیمی تأمین</t>
  </si>
  <si>
    <t>سرامیک‌های‌صنعتی‌اردکان‌</t>
  </si>
  <si>
    <t>سرمایه گذاری ایساتیس پویا</t>
  </si>
  <si>
    <t>سرمایه گذاری تامین اجتماعی</t>
  </si>
  <si>
    <t>سرمایه گذاری دارویی تامین</t>
  </si>
  <si>
    <t>سرمایه گذاری مهر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</si>
  <si>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</si>
  <si>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</si>
  <si>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</si>
  <si>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</si>
  <si>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</si>
  <si>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</si>
  <si>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شیمی‌ داروئی‌ داروپخش‌</t>
  </si>
  <si>
    <t>صنایع پتروشیمی خلیج فارس</t>
  </si>
  <si>
    <t>صنایع پتروشیمی کرمانشاه</t>
  </si>
  <si>
    <t>صنایع‌شیمیایی‌سینا</t>
  </si>
  <si>
    <t>فجر انرژی خلیج فارس</t>
  </si>
  <si>
    <t>فرانسوز یزد</t>
  </si>
  <si>
    <t>فولاد امیرکبیرکاشان</t>
  </si>
  <si>
    <t>فولاد مبارکه اصفهان</t>
  </si>
  <si>
    <t>قاسم ایران</t>
  </si>
  <si>
    <t>گروه‌بهمن‌</t>
  </si>
  <si>
    <t>گسترش نفت و گاز پارسیان</t>
  </si>
  <si>
    <t>گسترش‌سرمایه‌گذاری‌ایران‌خودرو</t>
  </si>
  <si>
    <t>گواهي سپرده کالايي شمش طلا</t>
  </si>
  <si>
    <t>مجتمع صنایع لاستیک یزد</t>
  </si>
  <si>
    <t>معدنی‌وصنعتی‌چادرملو</t>
  </si>
  <si>
    <t>ملی‌ صنایع‌ مس‌ ایران‌</t>
  </si>
  <si>
    <t>نفت سپاهان</t>
  </si>
  <si>
    <t>سیمان‌ ایلام‌</t>
  </si>
  <si>
    <t>سوژمیران</t>
  </si>
  <si>
    <t>ایران‌ ترانسفو</t>
  </si>
  <si>
    <t>گسترش سوخت سبززاگرس(سهامی عام)</t>
  </si>
  <si>
    <t>ماشین‌ سازی‌ اراک‌</t>
  </si>
  <si>
    <t>صنعتی‌ بهشهر</t>
  </si>
  <si>
    <t>پالایش نفت اصفهان</t>
  </si>
  <si>
    <t>پتروشیمی‌شیراز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</si>
  <si>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</si>
  <si>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</si>
  <si>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</si>
  <si>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</si>
  <si>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</si>
  <si>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</si>
  <si>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</si>
  <si>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</si>
  <si>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</si>
  <si>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</si>
  <si>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</si>
  <si>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</si>
  <si>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</si>
  <si>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</si>
  <si>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</si>
  <si>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</si>
  <si>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</si>
  <si>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</si>
  <si>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صکوک اجاره فولاد065-بدون ضامن</t>
  </si>
  <si>
    <t>1402/05/22</t>
  </si>
  <si>
    <t>1406/05/22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</si>
  <si>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</si>
  <si>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</si>
  <si>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</si>
  <si>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</si>
  <si>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</si>
  <si>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</si>
  <si>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</si>
  <si>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</si>
  <si>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</si>
  <si>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</si>
  <si>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</si>
  <si>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</si>
  <si>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</si>
  <si>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</si>
  <si>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</si>
  <si>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</si>
  <si>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</si>
  <si>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</si>
  <si>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</si>
  <si>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</si>
  <si>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</si>
  <si>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</si>
  <si>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</si>
  <si>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</si>
  <si>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</si>
  <si>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</si>
  <si>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</si>
  <si>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</si>
  <si>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</si>
  <si>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</si>
  <si>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تولید انرژی برق شمس پاسارگاد</t>
  </si>
  <si>
    <t>پتروشیمی نوری</t>
  </si>
  <si>
    <t>قنداصفهان‌</t>
  </si>
  <si>
    <t>عطرین نخ قم</t>
  </si>
  <si>
    <t>پالایش نفت بندرعباس</t>
  </si>
  <si>
    <t>بانک سامان</t>
  </si>
  <si>
    <t>سرمایه‌گذاری‌توکافولاد(هلدینگ</t>
  </si>
  <si>
    <t>فولاد کاوه جنوب کیش</t>
  </si>
  <si>
    <t>اخشان خراسان</t>
  </si>
  <si>
    <t>ذوب آهن اصفهان</t>
  </si>
  <si>
    <t>ح . معدنی‌وصنعتی‌چادرملو</t>
  </si>
  <si>
    <t>پتروشیمی جم</t>
  </si>
  <si>
    <t>بانک تجارت</t>
  </si>
  <si>
    <t>داروسازی دانا</t>
  </si>
  <si>
    <t>صنایع فروآلیاژ ایران</t>
  </si>
  <si>
    <t>بیمه پردیس 50% تادیه</t>
  </si>
  <si>
    <t>سیمان‌ بهبهان‌</t>
  </si>
  <si>
    <t>کاشی‌ پارس‌</t>
  </si>
  <si>
    <t>گروه توسعه مالی مهرآیندگان</t>
  </si>
  <si>
    <t>کارخانجات‌داروپخش‌</t>
  </si>
  <si>
    <t>صنایع گلدیران</t>
  </si>
  <si>
    <t>بانک صادرات ایران</t>
  </si>
  <si>
    <t>پالایش نفت تهران</t>
  </si>
  <si>
    <t>ملی‌ سرب‌وروی‌ ایران‌</t>
  </si>
  <si>
    <t>صنایع ارتباطی آوا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</si>
  <si>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</si>
  <si>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</si>
  <si>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</si>
  <si>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</si>
  <si>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</si>
  <si>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صندوق صکوک اجاره اخابر61-3ماهه23%</t>
  </si>
  <si>
    <t>صندوق صکوک مرابحه اندیمشک07-6ماهه23%</t>
  </si>
  <si>
    <t>صندوق صکوک مرابحه اندیمشک71-6ماهه23%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</si>
  <si>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</si>
  <si>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</si>
  <si>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</si>
  <si>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</si>
  <si>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</si>
  <si>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</si>
  <si>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</si>
  <si>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</si>
  <si>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</si>
  <si>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</si>
  <si>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</si>
  <si>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</si>
  <si>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</si>
  <si>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</si>
  <si>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</si>
  <si>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</si>
  <si>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1403/12/25</t>
  </si>
  <si>
    <t>1403/12/08</t>
  </si>
  <si>
    <t>1404/02/29</t>
  </si>
  <si>
    <t>1404/03/17</t>
  </si>
  <si>
    <t>1404/03/03</t>
  </si>
  <si>
    <t>1404/02/15</t>
  </si>
  <si>
    <t>1404/01/25</t>
  </si>
  <si>
    <t>1404/03/20</t>
  </si>
  <si>
    <t>1403/12/22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</si>
  <si>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</si>
  <si>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</si>
  <si>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</si>
  <si>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</si>
  <si>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</si>
  <si>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صکوک مرابحه اندیمشک07-6ماهه23%</t>
  </si>
  <si>
    <t>1407/10/06</t>
  </si>
  <si>
    <t>صکوک مرابحه اندیمشک71-6ماهه23%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</si>
  <si>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</si>
  <si>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</si>
  <si>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</si>
  <si>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</si>
  <si>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</si>
  <si>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</si>
  <si>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</si>
  <si>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</si>
  <si>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</si>
  <si>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</si>
  <si>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</si>
  <si>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</si>
  <si>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</si>
  <si>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</si>
  <si>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</si>
  <si>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</si>
  <si>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ضذوب20021</t>
  </si>
  <si>
    <t>درآمد ناشی از تغییر قیمت اوراق بهادار</t>
  </si>
  <si>
    <t>سود و زیان ناشی از تغییر قیمت</t>
  </si>
  <si>
    <t>صندوق صکوک اجاره فولاد065-بدون ضامن</t>
  </si>
  <si>
    <t>اوراق تامین مالی جمعی ایساپاسا</t>
  </si>
  <si>
    <t>خیر</t>
  </si>
  <si>
    <t>1403/11/06</t>
  </si>
  <si>
    <t>1404/11/06</t>
  </si>
  <si>
    <t>اوراق تامین مالی جمعی ایسا شمیم</t>
  </si>
  <si>
    <t>1404/12/22</t>
  </si>
  <si>
    <t>اوراق  تامین مالی جمعی ایساکران</t>
  </si>
  <si>
    <t>1404/02/13</t>
  </si>
  <si>
    <t>1405/02/12</t>
  </si>
  <si>
    <t>بانک ملی</t>
  </si>
  <si>
    <t xml:space="preserve"> بانک خاورمیانه </t>
  </si>
  <si>
    <t xml:space="preserve"> بانک پاسارگاد </t>
  </si>
  <si>
    <t>2_1</t>
  </si>
  <si>
    <t>سرمایه گذاری در سپرده کالایی</t>
  </si>
  <si>
    <t>1404/01/27</t>
  </si>
  <si>
    <t>1404/02/27</t>
  </si>
  <si>
    <t>2_2</t>
  </si>
  <si>
    <t>درآمد حاصل از سرمایه­گذاری درسپرده کالایی</t>
  </si>
  <si>
    <t xml:space="preserve"> بانک ملی </t>
  </si>
  <si>
    <t xml:space="preserve">بانک ملی </t>
  </si>
  <si>
    <t xml:space="preserve"> بانک پاسارگاد</t>
  </si>
  <si>
    <t>درآمد حاصل از سرمایه گذاری در سپرده کالایی</t>
  </si>
  <si>
    <t>اوراق تامین مالی جمعی ایساآروک</t>
  </si>
  <si>
    <t xml:space="preserve"> صکوک اجاره اخابر61-3ماهه23%</t>
  </si>
  <si>
    <t xml:space="preserve"> صکوک مرابحه اندیمشک07-6ماهه23%</t>
  </si>
  <si>
    <t xml:space="preserve"> صکوک مرابحه اندیمشک71-6ماهه23%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</si>
</sst>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left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3" fontId="4" fillId="0" borderId="8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6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4</xdr:row>
      <xdr:rowOff>174625</xdr:rowOff>
    </xdr:from>
    <xdr:to>
      <xdr:col>3</xdr:col>
      <xdr:colOff>79375</xdr:colOff>
      <xdr:row>17</xdr:row>
      <xdr:rowOff>1936750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758875" y="1158875"/>
          <a:ext cx="12906375" cy="661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rightToLeft="1" tabSelected="1" view="pageBreakPreview" zoomScale="60" zoomScaleNormal="100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3" t="s">
        <v>0</v>
      </c>
      <c r="B1" s="43"/>
      <c r="C1" s="43"/>
    </row>
    <row r="2" spans="1:3" ht="21.75" customHeight="1" x14ac:dyDescent="0.2">
      <c r="A2" s="43" t="s">
        <v>1</v>
      </c>
      <c r="B2" s="43"/>
      <c r="C2" s="43"/>
    </row>
    <row r="3" spans="1:3" ht="21.75" customHeight="1" x14ac:dyDescent="0.2">
      <c r="A3" s="43" t="s">
        <v>2</v>
      </c>
      <c r="B3" s="43"/>
      <c r="C3" s="43"/>
    </row>
    <row r="4" spans="1:3" ht="7.35" customHeight="1" x14ac:dyDescent="0.2"/>
    <row r="5" spans="1:3" ht="123.6" customHeight="1" x14ac:dyDescent="0.2">
      <c r="A5" s="42"/>
      <c r="B5" s="42"/>
      <c r="C5" s="42"/>
    </row>
    <row r="6" spans="1:3" ht="123.6" customHeight="1" x14ac:dyDescent="0.2">
      <c r="A6" s="42"/>
      <c r="B6" s="42"/>
      <c r="C6" s="42"/>
    </row>
    <row r="7" spans="1:3" x14ac:dyDescent="0.2">
      <c r="A7" s="42"/>
      <c r="B7" s="42"/>
      <c r="C7" s="42"/>
    </row>
    <row r="8" spans="1:3" x14ac:dyDescent="0.2">
      <c r="A8" s="42"/>
      <c r="B8" s="42"/>
      <c r="C8" s="42"/>
    </row>
    <row r="9" spans="1:3" x14ac:dyDescent="0.2">
      <c r="A9" s="42"/>
      <c r="B9" s="42"/>
      <c r="C9" s="42"/>
    </row>
    <row r="10" spans="1:3" x14ac:dyDescent="0.2">
      <c r="A10" s="42"/>
      <c r="B10" s="42"/>
      <c r="C10" s="42"/>
    </row>
    <row r="11" spans="1:3" x14ac:dyDescent="0.2">
      <c r="A11" s="42"/>
      <c r="B11" s="42"/>
      <c r="C11" s="42"/>
    </row>
    <row r="12" spans="1:3" x14ac:dyDescent="0.2">
      <c r="A12" s="42"/>
      <c r="B12" s="42"/>
      <c r="C12" s="42"/>
    </row>
    <row r="13" spans="1:3" x14ac:dyDescent="0.2">
      <c r="A13" s="42"/>
      <c r="B13" s="42"/>
      <c r="C13" s="42"/>
    </row>
    <row r="14" spans="1:3" x14ac:dyDescent="0.2">
      <c r="A14" s="42"/>
      <c r="B14" s="42"/>
      <c r="C14" s="42"/>
    </row>
    <row r="15" spans="1:3" x14ac:dyDescent="0.2">
      <c r="A15" s="42"/>
      <c r="B15" s="42"/>
      <c r="C15" s="42"/>
    </row>
    <row r="16" spans="1:3" x14ac:dyDescent="0.2">
      <c r="A16" s="42"/>
      <c r="B16" s="42"/>
      <c r="C16" s="42"/>
    </row>
    <row r="17" spans="1:3" x14ac:dyDescent="0.2">
      <c r="A17" s="42"/>
      <c r="B17" s="42"/>
      <c r="C17" s="42"/>
    </row>
    <row r="18" spans="1:3" ht="260.25" customHeight="1" x14ac:dyDescent="0.2">
      <c r="A18" s="42"/>
      <c r="B18" s="42"/>
      <c r="C18" s="42"/>
    </row>
    <row r="19" spans="1:3" x14ac:dyDescent="0.2">
      <c r="A19" s="42"/>
      <c r="B19" s="42"/>
      <c r="C19" s="42"/>
    </row>
    <row r="20" spans="1:3" x14ac:dyDescent="0.2">
      <c r="A20" s="42"/>
      <c r="B20" s="42"/>
      <c r="C20" s="42"/>
    </row>
    <row r="21" spans="1:3" x14ac:dyDescent="0.2">
      <c r="A21" s="42"/>
      <c r="B21" s="42"/>
      <c r="C21" s="42"/>
    </row>
    <row r="22" spans="1:3" x14ac:dyDescent="0.2">
      <c r="A22" s="42"/>
      <c r="B22" s="42"/>
      <c r="C22" s="42"/>
    </row>
    <row r="23" spans="1:3" x14ac:dyDescent="0.2">
      <c r="A23" s="42"/>
      <c r="B23" s="42"/>
      <c r="C23" s="42"/>
    </row>
    <row r="24" spans="1:3" x14ac:dyDescent="0.2">
      <c r="A24" s="42"/>
      <c r="B24" s="42"/>
      <c r="C24" s="42"/>
    </row>
    <row r="25" spans="1:3" x14ac:dyDescent="0.2">
      <c r="A25" s="42"/>
      <c r="B25" s="42"/>
      <c r="C25" s="42"/>
    </row>
    <row r="26" spans="1:3" x14ac:dyDescent="0.2">
      <c r="A26" s="42"/>
      <c r="B26" s="42"/>
      <c r="C26" s="42"/>
    </row>
    <row r="27" spans="1:3" x14ac:dyDescent="0.2">
      <c r="A27" s="42"/>
      <c r="B27" s="42"/>
      <c r="C27" s="42"/>
    </row>
    <row r="28" spans="1:3" x14ac:dyDescent="0.2">
      <c r="A28" s="42"/>
      <c r="B28" s="42"/>
      <c r="C28" s="42"/>
    </row>
    <row r="29" spans="1:3" x14ac:dyDescent="0.2">
      <c r="A29" s="42"/>
      <c r="B29" s="42"/>
      <c r="C29" s="42"/>
    </row>
    <row r="30" spans="1:3" x14ac:dyDescent="0.2">
      <c r="A30" s="42"/>
      <c r="B30" s="42"/>
      <c r="C30" s="42"/>
    </row>
    <row r="31" spans="1:3" x14ac:dyDescent="0.2">
      <c r="A31" s="42"/>
      <c r="B31" s="42"/>
      <c r="C31" s="42"/>
    </row>
    <row r="32" spans="1:3" x14ac:dyDescent="0.2">
      <c r="A32" s="42"/>
      <c r="B32" s="42"/>
      <c r="C32" s="42"/>
    </row>
  </sheetData>
  <mergeCells count="5">
    <mergeCell ref="A19:C32"/>
    <mergeCell ref="A1:C1"/>
    <mergeCell ref="A2:C2"/>
    <mergeCell ref="A3:C3"/>
    <mergeCell ref="A5:C18"/>
  </mergeCells>
  <pageMargins left="0.39" right="0.39" top="0.39" bottom="0.39" header="0" footer="0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2"/>
  <sheetViews>
    <sheetView rightToLeft="1" view="pageBreakPreview" zoomScale="85" zoomScaleNormal="100" zoomScaleSheetLayoutView="85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45" customHeight="1" x14ac:dyDescent="0.2"/>
    <row r="5" spans="1:10" ht="14.45" customHeight="1" x14ac:dyDescent="0.2">
      <c r="A5" s="1" t="s">
        <v>150</v>
      </c>
      <c r="B5" s="52" t="s">
        <v>151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 x14ac:dyDescent="0.2">
      <c r="D6" s="49" t="s">
        <v>111</v>
      </c>
      <c r="E6" s="49"/>
      <c r="F6" s="49"/>
      <c r="H6" s="49" t="s">
        <v>112</v>
      </c>
      <c r="I6" s="49"/>
      <c r="J6" s="49"/>
    </row>
    <row r="7" spans="1:10" ht="36.4" customHeight="1" x14ac:dyDescent="0.2">
      <c r="A7" s="49" t="s">
        <v>152</v>
      </c>
      <c r="B7" s="49"/>
      <c r="D7" s="17" t="s">
        <v>153</v>
      </c>
      <c r="E7" s="3"/>
      <c r="F7" s="17" t="s">
        <v>154</v>
      </c>
      <c r="H7" s="17" t="s">
        <v>153</v>
      </c>
      <c r="I7" s="3"/>
      <c r="J7" s="17" t="s">
        <v>154</v>
      </c>
    </row>
    <row r="8" spans="1:10" ht="21.75" customHeight="1" x14ac:dyDescent="0.2">
      <c r="A8" s="64" t="s">
        <v>221</v>
      </c>
      <c r="B8" s="64"/>
      <c r="D8" s="28">
        <v>16882</v>
      </c>
      <c r="E8" s="26"/>
      <c r="F8" s="29">
        <v>0</v>
      </c>
      <c r="G8" s="26"/>
      <c r="H8" s="28">
        <v>72179</v>
      </c>
      <c r="I8" s="26"/>
      <c r="J8" s="29">
        <v>0</v>
      </c>
    </row>
    <row r="9" spans="1:10" ht="21.75" customHeight="1" x14ac:dyDescent="0.2">
      <c r="A9" s="58" t="s">
        <v>213</v>
      </c>
      <c r="B9" s="58"/>
      <c r="D9" s="28">
        <v>10929029</v>
      </c>
      <c r="E9" s="26"/>
      <c r="F9" s="29">
        <v>0</v>
      </c>
      <c r="G9" s="26"/>
      <c r="H9" s="28">
        <v>12924300</v>
      </c>
      <c r="I9" s="26"/>
      <c r="J9" s="29">
        <v>0</v>
      </c>
    </row>
    <row r="10" spans="1:10" ht="21.75" customHeight="1" x14ac:dyDescent="0.2">
      <c r="A10" s="58" t="s">
        <v>214</v>
      </c>
      <c r="B10" s="58"/>
      <c r="D10" s="28">
        <v>11137</v>
      </c>
      <c r="E10" s="26"/>
      <c r="F10" s="29">
        <v>0</v>
      </c>
      <c r="G10" s="26"/>
      <c r="H10" s="28">
        <v>43567</v>
      </c>
      <c r="I10" s="26"/>
      <c r="J10" s="29">
        <v>0</v>
      </c>
    </row>
    <row r="11" spans="1:10" ht="21.75" customHeight="1" x14ac:dyDescent="0.2">
      <c r="A11" s="63" t="s">
        <v>122</v>
      </c>
      <c r="B11" s="63"/>
      <c r="D11" s="28">
        <v>8963</v>
      </c>
      <c r="E11" s="26"/>
      <c r="F11" s="29">
        <v>0</v>
      </c>
      <c r="G11" s="26"/>
      <c r="H11" s="28">
        <v>60453</v>
      </c>
      <c r="I11" s="26"/>
      <c r="J11" s="29">
        <v>0</v>
      </c>
    </row>
    <row r="12" spans="1:10" ht="21.75" customHeight="1" x14ac:dyDescent="0.2">
      <c r="A12" s="62" t="s">
        <v>66</v>
      </c>
      <c r="B12" s="62"/>
      <c r="D12" s="22">
        <v>10966011</v>
      </c>
      <c r="E12" s="26"/>
      <c r="F12" s="22">
        <v>0</v>
      </c>
      <c r="G12" s="26"/>
      <c r="H12" s="22">
        <v>13100499</v>
      </c>
      <c r="I12" s="26"/>
      <c r="J12" s="22">
        <v>0</v>
      </c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1"/>
  <sheetViews>
    <sheetView rightToLeft="1" view="pageBreakPreview" zoomScale="85" zoomScaleNormal="100" zoomScaleSheetLayoutView="85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3" t="s">
        <v>0</v>
      </c>
      <c r="B1" s="43"/>
      <c r="C1" s="43"/>
      <c r="D1" s="43"/>
      <c r="E1" s="43"/>
      <c r="F1" s="43"/>
    </row>
    <row r="2" spans="1:6" ht="21.75" customHeight="1" x14ac:dyDescent="0.2">
      <c r="A2" s="43" t="s">
        <v>93</v>
      </c>
      <c r="B2" s="43"/>
      <c r="C2" s="43"/>
      <c r="D2" s="43"/>
      <c r="E2" s="43"/>
      <c r="F2" s="43"/>
    </row>
    <row r="3" spans="1:6" ht="21.75" customHeight="1" x14ac:dyDescent="0.2">
      <c r="A3" s="43" t="s">
        <v>2</v>
      </c>
      <c r="B3" s="43"/>
      <c r="C3" s="43"/>
      <c r="D3" s="43"/>
      <c r="E3" s="43"/>
      <c r="F3" s="43"/>
    </row>
    <row r="4" spans="1:6" ht="14.45" customHeight="1" x14ac:dyDescent="0.2"/>
    <row r="5" spans="1:6" ht="29.1" customHeight="1" x14ac:dyDescent="0.2">
      <c r="A5" s="1" t="s">
        <v>155</v>
      </c>
      <c r="B5" s="41" t="s">
        <v>107</v>
      </c>
      <c r="C5" s="41"/>
      <c r="D5" s="41"/>
      <c r="E5" s="41"/>
      <c r="F5" s="41"/>
    </row>
    <row r="6" spans="1:6" ht="14.45" customHeight="1" x14ac:dyDescent="0.2">
      <c r="D6" s="2" t="s">
        <v>111</v>
      </c>
      <c r="F6" s="2" t="s">
        <v>9</v>
      </c>
    </row>
    <row r="7" spans="1:6" ht="14.45" customHeight="1" x14ac:dyDescent="0.2">
      <c r="A7" s="49" t="s">
        <v>107</v>
      </c>
      <c r="B7" s="49"/>
      <c r="D7" s="4" t="s">
        <v>90</v>
      </c>
      <c r="F7" s="4" t="s">
        <v>90</v>
      </c>
    </row>
    <row r="8" spans="1:6" ht="21.75" customHeight="1" x14ac:dyDescent="0.2">
      <c r="A8" s="51" t="s">
        <v>107</v>
      </c>
      <c r="B8" s="51"/>
      <c r="D8" s="25">
        <v>0</v>
      </c>
      <c r="E8" s="26"/>
      <c r="F8" s="25">
        <v>113319544</v>
      </c>
    </row>
    <row r="9" spans="1:6" ht="21.75" customHeight="1" x14ac:dyDescent="0.2">
      <c r="A9" s="44" t="s">
        <v>156</v>
      </c>
      <c r="B9" s="44"/>
      <c r="D9" s="28">
        <v>0</v>
      </c>
      <c r="E9" s="26"/>
      <c r="F9" s="28">
        <v>0</v>
      </c>
    </row>
    <row r="10" spans="1:6" ht="21.75" customHeight="1" x14ac:dyDescent="0.2">
      <c r="A10" s="46" t="s">
        <v>157</v>
      </c>
      <c r="B10" s="46"/>
      <c r="D10" s="30">
        <v>262766353</v>
      </c>
      <c r="E10" s="26"/>
      <c r="F10" s="30">
        <v>1398482243</v>
      </c>
    </row>
    <row r="11" spans="1:6" ht="21.75" customHeight="1" x14ac:dyDescent="0.2">
      <c r="A11" s="47" t="s">
        <v>66</v>
      </c>
      <c r="B11" s="47"/>
      <c r="D11" s="21">
        <v>262766353</v>
      </c>
      <c r="E11" s="26"/>
      <c r="F11" s="21">
        <v>1511801787</v>
      </c>
    </row>
  </sheetData>
  <mergeCells count="8">
    <mergeCell ref="A8:B8"/>
    <mergeCell ref="A9:B9"/>
    <mergeCell ref="A10:B10"/>
    <mergeCell ref="A11:B11"/>
    <mergeCell ref="A1:F1"/>
    <mergeCell ref="A2:F2"/>
    <mergeCell ref="A3:F3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8"/>
  <sheetViews>
    <sheetView rightToLeft="1" view="pageBreakPreview" zoomScale="85" zoomScaleNormal="100" zoomScaleSheetLayoutView="85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3.85546875" bestFit="1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4.4257812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4.425781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14.45" customHeight="1" x14ac:dyDescent="0.2"/>
    <row r="5" spans="1:19" ht="14.45" customHeight="1" x14ac:dyDescent="0.2">
      <c r="A5" s="52" t="s">
        <v>114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4.45" customHeight="1" x14ac:dyDescent="0.2">
      <c r="A6" s="49" t="s">
        <v>67</v>
      </c>
      <c r="C6" s="49" t="s">
        <v>158</v>
      </c>
      <c r="D6" s="49"/>
      <c r="E6" s="49"/>
      <c r="F6" s="49"/>
      <c r="G6" s="49"/>
      <c r="I6" s="49" t="s">
        <v>111</v>
      </c>
      <c r="J6" s="49"/>
      <c r="K6" s="49"/>
      <c r="L6" s="49"/>
      <c r="M6" s="49"/>
      <c r="O6" s="49" t="s">
        <v>112</v>
      </c>
      <c r="P6" s="49"/>
      <c r="Q6" s="49"/>
      <c r="R6" s="49"/>
      <c r="S6" s="49"/>
    </row>
    <row r="7" spans="1:19" ht="34.5" customHeight="1" x14ac:dyDescent="0.2">
      <c r="A7" s="49"/>
      <c r="C7" s="17" t="s">
        <v>159</v>
      </c>
      <c r="D7" s="3"/>
      <c r="E7" s="17" t="s">
        <v>160</v>
      </c>
      <c r="F7" s="3"/>
      <c r="G7" s="17" t="s">
        <v>161</v>
      </c>
      <c r="I7" s="17" t="s">
        <v>162</v>
      </c>
      <c r="J7" s="3"/>
      <c r="K7" s="17" t="s">
        <v>163</v>
      </c>
      <c r="L7" s="3"/>
      <c r="M7" s="17" t="s">
        <v>164</v>
      </c>
      <c r="O7" s="17" t="s">
        <v>162</v>
      </c>
      <c r="P7" s="3"/>
      <c r="Q7" s="17" t="s">
        <v>163</v>
      </c>
      <c r="R7" s="3"/>
      <c r="S7" s="17" t="s">
        <v>164</v>
      </c>
    </row>
    <row r="8" spans="1:19" ht="21.75" customHeight="1" x14ac:dyDescent="0.2">
      <c r="A8" s="5" t="s">
        <v>47</v>
      </c>
      <c r="C8" s="38" t="s">
        <v>165</v>
      </c>
      <c r="D8" s="26"/>
      <c r="E8" s="25">
        <v>6000000</v>
      </c>
      <c r="F8" s="26"/>
      <c r="G8" s="25">
        <v>450</v>
      </c>
      <c r="H8" s="26"/>
      <c r="I8" s="25">
        <v>2700000000</v>
      </c>
      <c r="J8" s="26"/>
      <c r="K8" s="25">
        <v>359144893</v>
      </c>
      <c r="L8" s="26"/>
      <c r="M8" s="25">
        <v>2340855107</v>
      </c>
      <c r="N8" s="26"/>
      <c r="O8" s="25">
        <v>2700000000</v>
      </c>
      <c r="P8" s="26"/>
      <c r="Q8" s="25">
        <v>359144893</v>
      </c>
      <c r="R8" s="26"/>
      <c r="S8" s="25">
        <v>2340855107</v>
      </c>
    </row>
    <row r="9" spans="1:19" ht="21.75" customHeight="1" x14ac:dyDescent="0.2">
      <c r="A9" s="7" t="s">
        <v>35</v>
      </c>
      <c r="C9" s="24" t="s">
        <v>166</v>
      </c>
      <c r="D9" s="26"/>
      <c r="E9" s="28">
        <v>5000000</v>
      </c>
      <c r="F9" s="26"/>
      <c r="G9" s="28">
        <v>1100</v>
      </c>
      <c r="H9" s="26"/>
      <c r="I9" s="28">
        <v>0</v>
      </c>
      <c r="J9" s="26"/>
      <c r="K9" s="28">
        <v>0</v>
      </c>
      <c r="L9" s="26"/>
      <c r="M9" s="28">
        <v>0</v>
      </c>
      <c r="N9" s="26"/>
      <c r="O9" s="28">
        <v>5500000000</v>
      </c>
      <c r="P9" s="26"/>
      <c r="Q9" s="28">
        <v>0</v>
      </c>
      <c r="R9" s="26"/>
      <c r="S9" s="28">
        <v>5500000000</v>
      </c>
    </row>
    <row r="10" spans="1:19" ht="21.75" customHeight="1" x14ac:dyDescent="0.2">
      <c r="A10" s="7" t="s">
        <v>37</v>
      </c>
      <c r="C10" s="24" t="s">
        <v>167</v>
      </c>
      <c r="D10" s="26"/>
      <c r="E10" s="28">
        <v>5000000</v>
      </c>
      <c r="F10" s="26"/>
      <c r="G10" s="28">
        <v>1170</v>
      </c>
      <c r="H10" s="26"/>
      <c r="I10" s="28">
        <v>0</v>
      </c>
      <c r="J10" s="26"/>
      <c r="K10" s="28">
        <v>0</v>
      </c>
      <c r="L10" s="26"/>
      <c r="M10" s="28">
        <v>0</v>
      </c>
      <c r="N10" s="26"/>
      <c r="O10" s="28">
        <v>5850000000</v>
      </c>
      <c r="P10" s="26"/>
      <c r="Q10" s="28">
        <v>0</v>
      </c>
      <c r="R10" s="26"/>
      <c r="S10" s="28">
        <v>5850000000</v>
      </c>
    </row>
    <row r="11" spans="1:19" ht="21.75" customHeight="1" x14ac:dyDescent="0.2">
      <c r="A11" s="7" t="s">
        <v>41</v>
      </c>
      <c r="C11" s="24" t="s">
        <v>168</v>
      </c>
      <c r="D11" s="26"/>
      <c r="E11" s="28">
        <v>1400000</v>
      </c>
      <c r="F11" s="26"/>
      <c r="G11" s="28">
        <v>955</v>
      </c>
      <c r="H11" s="26"/>
      <c r="I11" s="28">
        <v>1337000000</v>
      </c>
      <c r="J11" s="26"/>
      <c r="K11" s="28">
        <v>172310263</v>
      </c>
      <c r="L11" s="26"/>
      <c r="M11" s="28">
        <v>1164689737</v>
      </c>
      <c r="N11" s="26"/>
      <c r="O11" s="28">
        <v>1337000000</v>
      </c>
      <c r="P11" s="26"/>
      <c r="Q11" s="28">
        <v>172310263</v>
      </c>
      <c r="R11" s="26"/>
      <c r="S11" s="28">
        <v>1164689737</v>
      </c>
    </row>
    <row r="12" spans="1:19" ht="21.75" customHeight="1" x14ac:dyDescent="0.2">
      <c r="A12" s="7" t="s">
        <v>38</v>
      </c>
      <c r="C12" s="24" t="s">
        <v>169</v>
      </c>
      <c r="D12" s="26"/>
      <c r="E12" s="28">
        <v>550000</v>
      </c>
      <c r="F12" s="26"/>
      <c r="G12" s="28">
        <v>6810</v>
      </c>
      <c r="H12" s="26"/>
      <c r="I12" s="28">
        <v>3745500000</v>
      </c>
      <c r="J12" s="26"/>
      <c r="K12" s="28">
        <v>519287611</v>
      </c>
      <c r="L12" s="26"/>
      <c r="M12" s="28">
        <v>3226212389</v>
      </c>
      <c r="N12" s="26"/>
      <c r="O12" s="28">
        <v>3745500000</v>
      </c>
      <c r="P12" s="26"/>
      <c r="Q12" s="28">
        <v>519287611</v>
      </c>
      <c r="R12" s="26"/>
      <c r="S12" s="28">
        <v>3226212389</v>
      </c>
    </row>
    <row r="13" spans="1:19" ht="21.75" customHeight="1" x14ac:dyDescent="0.2">
      <c r="A13" s="7" t="s">
        <v>49</v>
      </c>
      <c r="C13" s="24" t="s">
        <v>170</v>
      </c>
      <c r="D13" s="26"/>
      <c r="E13" s="28">
        <v>2000000</v>
      </c>
      <c r="F13" s="26"/>
      <c r="G13" s="28">
        <v>400</v>
      </c>
      <c r="H13" s="26"/>
      <c r="I13" s="28">
        <v>800000000</v>
      </c>
      <c r="J13" s="26"/>
      <c r="K13" s="28">
        <v>105175491</v>
      </c>
      <c r="L13" s="26"/>
      <c r="M13" s="28">
        <v>694824509</v>
      </c>
      <c r="N13" s="26"/>
      <c r="O13" s="28">
        <v>800000000</v>
      </c>
      <c r="P13" s="26"/>
      <c r="Q13" s="28">
        <v>105175491</v>
      </c>
      <c r="R13" s="26"/>
      <c r="S13" s="28">
        <v>694824509</v>
      </c>
    </row>
    <row r="14" spans="1:19" ht="21.75" customHeight="1" x14ac:dyDescent="0.2">
      <c r="A14" s="7" t="s">
        <v>24</v>
      </c>
      <c r="C14" s="24" t="s">
        <v>171</v>
      </c>
      <c r="D14" s="26"/>
      <c r="E14" s="28">
        <v>1400000</v>
      </c>
      <c r="F14" s="26"/>
      <c r="G14" s="28">
        <v>5330</v>
      </c>
      <c r="H14" s="26"/>
      <c r="I14" s="28">
        <v>0</v>
      </c>
      <c r="J14" s="26"/>
      <c r="K14" s="28">
        <v>0</v>
      </c>
      <c r="L14" s="26"/>
      <c r="M14" s="28">
        <v>0</v>
      </c>
      <c r="N14" s="26"/>
      <c r="O14" s="28">
        <v>7462000000</v>
      </c>
      <c r="P14" s="26"/>
      <c r="Q14" s="28">
        <v>728674907</v>
      </c>
      <c r="R14" s="26"/>
      <c r="S14" s="28">
        <v>6733325093</v>
      </c>
    </row>
    <row r="15" spans="1:19" ht="21.75" customHeight="1" x14ac:dyDescent="0.2">
      <c r="A15" s="7" t="s">
        <v>26</v>
      </c>
      <c r="C15" s="24" t="s">
        <v>172</v>
      </c>
      <c r="D15" s="26"/>
      <c r="E15" s="28">
        <v>200000</v>
      </c>
      <c r="F15" s="26"/>
      <c r="G15" s="28">
        <v>10238</v>
      </c>
      <c r="H15" s="26"/>
      <c r="I15" s="28">
        <v>0</v>
      </c>
      <c r="J15" s="26"/>
      <c r="K15" s="28">
        <v>0</v>
      </c>
      <c r="L15" s="26"/>
      <c r="M15" s="28">
        <v>0</v>
      </c>
      <c r="N15" s="26"/>
      <c r="O15" s="28">
        <v>2047600000</v>
      </c>
      <c r="P15" s="26"/>
      <c r="Q15" s="28">
        <v>0</v>
      </c>
      <c r="R15" s="26"/>
      <c r="S15" s="28">
        <v>2047600000</v>
      </c>
    </row>
    <row r="16" spans="1:19" ht="21.75" customHeight="1" x14ac:dyDescent="0.2">
      <c r="A16" s="7" t="s">
        <v>19</v>
      </c>
      <c r="C16" s="24" t="s">
        <v>173</v>
      </c>
      <c r="D16" s="26"/>
      <c r="E16" s="28">
        <v>5000000</v>
      </c>
      <c r="F16" s="26"/>
      <c r="G16" s="28">
        <v>380</v>
      </c>
      <c r="H16" s="26"/>
      <c r="I16" s="28">
        <v>1900000000</v>
      </c>
      <c r="J16" s="26"/>
      <c r="K16" s="28">
        <v>266313310</v>
      </c>
      <c r="L16" s="26"/>
      <c r="M16" s="28">
        <v>1633686690</v>
      </c>
      <c r="N16" s="26"/>
      <c r="O16" s="28">
        <v>1900000000</v>
      </c>
      <c r="P16" s="26"/>
      <c r="Q16" s="28">
        <v>266313310</v>
      </c>
      <c r="R16" s="26"/>
      <c r="S16" s="28">
        <v>1633686690</v>
      </c>
    </row>
    <row r="17" spans="1:19" ht="21.75" customHeight="1" x14ac:dyDescent="0.2">
      <c r="A17" s="10" t="s">
        <v>117</v>
      </c>
      <c r="C17" s="33" t="s">
        <v>174</v>
      </c>
      <c r="D17" s="26"/>
      <c r="E17" s="30">
        <v>1000000</v>
      </c>
      <c r="F17" s="26"/>
      <c r="G17" s="30">
        <v>325</v>
      </c>
      <c r="H17" s="26"/>
      <c r="I17" s="30">
        <v>0</v>
      </c>
      <c r="J17" s="26"/>
      <c r="K17" s="30">
        <v>0</v>
      </c>
      <c r="L17" s="26"/>
      <c r="M17" s="30">
        <v>0</v>
      </c>
      <c r="N17" s="26"/>
      <c r="O17" s="30">
        <v>325000000</v>
      </c>
      <c r="P17" s="26"/>
      <c r="Q17" s="30">
        <v>0</v>
      </c>
      <c r="R17" s="26"/>
      <c r="S17" s="30">
        <v>325000000</v>
      </c>
    </row>
    <row r="18" spans="1:19" ht="21.75" customHeight="1" x14ac:dyDescent="0.2">
      <c r="A18" s="13" t="s">
        <v>66</v>
      </c>
      <c r="C18" s="21"/>
      <c r="D18" s="26"/>
      <c r="E18" s="21"/>
      <c r="F18" s="26"/>
      <c r="G18" s="21"/>
      <c r="H18" s="26"/>
      <c r="I18" s="21">
        <v>10482500000</v>
      </c>
      <c r="J18" s="26"/>
      <c r="K18" s="21">
        <v>1422231568</v>
      </c>
      <c r="L18" s="26"/>
      <c r="M18" s="21">
        <v>9060268432</v>
      </c>
      <c r="N18" s="26"/>
      <c r="O18" s="21">
        <v>31667100000</v>
      </c>
      <c r="P18" s="26"/>
      <c r="Q18" s="21">
        <v>2150906475</v>
      </c>
      <c r="R18" s="26"/>
      <c r="S18" s="21">
        <v>29516193525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2"/>
  <sheetViews>
    <sheetView rightToLeft="1" view="pageBreakPreview" zoomScale="85" zoomScaleNormal="100" zoomScaleSheetLayoutView="85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ht="14.45" customHeight="1" x14ac:dyDescent="0.2"/>
    <row r="5" spans="1:20" ht="14.45" customHeight="1" x14ac:dyDescent="0.2">
      <c r="A5" s="52" t="s">
        <v>175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14.45" customHeight="1" x14ac:dyDescent="0.2">
      <c r="A6" s="49" t="s">
        <v>96</v>
      </c>
      <c r="J6" s="49" t="s">
        <v>111</v>
      </c>
      <c r="K6" s="49"/>
      <c r="L6" s="49"/>
      <c r="M6" s="49"/>
      <c r="N6" s="49"/>
      <c r="P6" s="49" t="s">
        <v>112</v>
      </c>
      <c r="Q6" s="49"/>
      <c r="R6" s="49"/>
      <c r="S6" s="49"/>
      <c r="T6" s="49"/>
    </row>
    <row r="7" spans="1:20" ht="29.1" customHeight="1" x14ac:dyDescent="0.2">
      <c r="A7" s="49"/>
      <c r="C7" s="16" t="s">
        <v>176</v>
      </c>
      <c r="E7" s="65" t="s">
        <v>78</v>
      </c>
      <c r="F7" s="65"/>
      <c r="H7" s="16" t="s">
        <v>177</v>
      </c>
      <c r="J7" s="17" t="s">
        <v>178</v>
      </c>
      <c r="K7" s="3"/>
      <c r="L7" s="17" t="s">
        <v>163</v>
      </c>
      <c r="M7" s="3"/>
      <c r="N7" s="17" t="s">
        <v>179</v>
      </c>
      <c r="P7" s="17" t="s">
        <v>178</v>
      </c>
      <c r="Q7" s="3"/>
      <c r="R7" s="17" t="s">
        <v>163</v>
      </c>
      <c r="S7" s="3"/>
      <c r="T7" s="17" t="s">
        <v>179</v>
      </c>
    </row>
    <row r="8" spans="1:20" ht="21.75" customHeight="1" x14ac:dyDescent="0.2">
      <c r="A8" s="5" t="s">
        <v>80</v>
      </c>
      <c r="C8" s="3"/>
      <c r="E8" s="38" t="s">
        <v>83</v>
      </c>
      <c r="F8" s="40"/>
      <c r="G8" s="26"/>
      <c r="H8" s="27">
        <v>23</v>
      </c>
      <c r="I8" s="26"/>
      <c r="J8" s="25">
        <v>502869703</v>
      </c>
      <c r="K8" s="26"/>
      <c r="L8" s="25">
        <v>0</v>
      </c>
      <c r="M8" s="26"/>
      <c r="N8" s="25">
        <v>502869703</v>
      </c>
      <c r="O8" s="26"/>
      <c r="P8" s="25">
        <v>1666621774</v>
      </c>
      <c r="Q8" s="26"/>
      <c r="R8" s="25">
        <v>0</v>
      </c>
      <c r="S8" s="26"/>
      <c r="T8" s="25">
        <v>1666621774</v>
      </c>
    </row>
    <row r="9" spans="1:20" ht="21.75" customHeight="1" x14ac:dyDescent="0.2">
      <c r="A9" s="7" t="s">
        <v>180</v>
      </c>
      <c r="E9" s="24" t="s">
        <v>181</v>
      </c>
      <c r="F9" s="26"/>
      <c r="G9" s="26"/>
      <c r="H9" s="29">
        <v>23</v>
      </c>
      <c r="I9" s="26"/>
      <c r="J9" s="28">
        <v>0</v>
      </c>
      <c r="K9" s="26"/>
      <c r="L9" s="28">
        <v>0</v>
      </c>
      <c r="M9" s="26"/>
      <c r="N9" s="28">
        <v>0</v>
      </c>
      <c r="O9" s="26"/>
      <c r="P9" s="28">
        <v>1146598616</v>
      </c>
      <c r="Q9" s="26"/>
      <c r="R9" s="28">
        <v>0</v>
      </c>
      <c r="S9" s="26"/>
      <c r="T9" s="28">
        <v>1146598616</v>
      </c>
    </row>
    <row r="10" spans="1:20" ht="21.75" customHeight="1" x14ac:dyDescent="0.2">
      <c r="A10" s="7" t="s">
        <v>182</v>
      </c>
      <c r="E10" s="24" t="s">
        <v>181</v>
      </c>
      <c r="F10" s="26"/>
      <c r="G10" s="26"/>
      <c r="H10" s="29">
        <v>23</v>
      </c>
      <c r="I10" s="26"/>
      <c r="J10" s="28">
        <v>0</v>
      </c>
      <c r="K10" s="26"/>
      <c r="L10" s="28">
        <v>0</v>
      </c>
      <c r="M10" s="26"/>
      <c r="N10" s="28">
        <v>0</v>
      </c>
      <c r="O10" s="26"/>
      <c r="P10" s="28">
        <v>118889649</v>
      </c>
      <c r="Q10" s="26"/>
      <c r="R10" s="28">
        <v>0</v>
      </c>
      <c r="S10" s="26"/>
      <c r="T10" s="28">
        <v>118889649</v>
      </c>
    </row>
    <row r="11" spans="1:20" ht="21.75" customHeight="1" x14ac:dyDescent="0.2">
      <c r="A11" s="10" t="s">
        <v>84</v>
      </c>
      <c r="C11" s="11"/>
      <c r="E11" s="33" t="s">
        <v>86</v>
      </c>
      <c r="F11" s="26"/>
      <c r="G11" s="26"/>
      <c r="H11" s="31">
        <v>23</v>
      </c>
      <c r="I11" s="26"/>
      <c r="J11" s="30">
        <v>1600976726</v>
      </c>
      <c r="K11" s="26"/>
      <c r="L11" s="30">
        <v>0</v>
      </c>
      <c r="M11" s="26"/>
      <c r="N11" s="30">
        <v>1600976726</v>
      </c>
      <c r="O11" s="26"/>
      <c r="P11" s="30">
        <v>1600976726</v>
      </c>
      <c r="Q11" s="26"/>
      <c r="R11" s="30">
        <v>0</v>
      </c>
      <c r="S11" s="26"/>
      <c r="T11" s="30">
        <v>1600976726</v>
      </c>
    </row>
    <row r="12" spans="1:20" ht="21.75" customHeight="1" x14ac:dyDescent="0.2">
      <c r="A12" s="13" t="s">
        <v>66</v>
      </c>
      <c r="C12" s="14"/>
      <c r="E12" s="21"/>
      <c r="F12" s="26"/>
      <c r="G12" s="26"/>
      <c r="H12" s="21"/>
      <c r="I12" s="26"/>
      <c r="J12" s="21">
        <v>2103846429</v>
      </c>
      <c r="K12" s="26"/>
      <c r="L12" s="21">
        <v>0</v>
      </c>
      <c r="M12" s="26"/>
      <c r="N12" s="21">
        <v>2103846429</v>
      </c>
      <c r="O12" s="26"/>
      <c r="P12" s="21">
        <v>4533086765</v>
      </c>
      <c r="Q12" s="26"/>
      <c r="R12" s="21">
        <v>0</v>
      </c>
      <c r="S12" s="26"/>
      <c r="T12" s="21">
        <v>4533086765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2"/>
  <sheetViews>
    <sheetView rightToLeft="1"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4.45" customHeight="1" x14ac:dyDescent="0.2"/>
    <row r="5" spans="1:13" ht="14.45" customHeight="1" x14ac:dyDescent="0.2">
      <c r="A5" s="52" t="s">
        <v>183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>
      <c r="A6" s="49" t="s">
        <v>96</v>
      </c>
      <c r="C6" s="49" t="s">
        <v>111</v>
      </c>
      <c r="D6" s="49"/>
      <c r="E6" s="49"/>
      <c r="F6" s="49"/>
      <c r="G6" s="49"/>
      <c r="I6" s="49" t="s">
        <v>112</v>
      </c>
      <c r="J6" s="49"/>
      <c r="K6" s="49"/>
      <c r="L6" s="49"/>
      <c r="M6" s="49"/>
    </row>
    <row r="7" spans="1:13" ht="29.1" customHeight="1" x14ac:dyDescent="0.2">
      <c r="A7" s="49"/>
      <c r="C7" s="17" t="s">
        <v>178</v>
      </c>
      <c r="D7" s="3"/>
      <c r="E7" s="17" t="s">
        <v>163</v>
      </c>
      <c r="F7" s="3"/>
      <c r="G7" s="17" t="s">
        <v>179</v>
      </c>
      <c r="I7" s="17" t="s">
        <v>178</v>
      </c>
      <c r="J7" s="3"/>
      <c r="K7" s="17" t="s">
        <v>163</v>
      </c>
      <c r="L7" s="3"/>
      <c r="M7" s="17" t="s">
        <v>179</v>
      </c>
    </row>
    <row r="8" spans="1:13" ht="21.75" customHeight="1" x14ac:dyDescent="0.2">
      <c r="A8" s="24" t="s">
        <v>122</v>
      </c>
      <c r="C8" s="28">
        <v>8963</v>
      </c>
      <c r="D8" s="26"/>
      <c r="E8" s="28">
        <v>0</v>
      </c>
      <c r="F8" s="26"/>
      <c r="G8" s="28">
        <v>8963</v>
      </c>
      <c r="H8" s="26"/>
      <c r="I8" s="28">
        <v>60453</v>
      </c>
      <c r="J8" s="26"/>
      <c r="K8" s="28">
        <v>0</v>
      </c>
      <c r="L8" s="26"/>
      <c r="M8" s="28">
        <v>60453</v>
      </c>
    </row>
    <row r="9" spans="1:13" ht="21.75" customHeight="1" x14ac:dyDescent="0.2">
      <c r="A9" s="24" t="s">
        <v>222</v>
      </c>
      <c r="C9" s="28">
        <v>16882</v>
      </c>
      <c r="D9" s="26"/>
      <c r="E9" s="28">
        <v>0</v>
      </c>
      <c r="F9" s="26"/>
      <c r="G9" s="28">
        <v>16882</v>
      </c>
      <c r="H9" s="26"/>
      <c r="I9" s="28">
        <v>72179</v>
      </c>
      <c r="J9" s="26"/>
      <c r="K9" s="28">
        <v>0</v>
      </c>
      <c r="L9" s="26"/>
      <c r="M9" s="28">
        <v>72179</v>
      </c>
    </row>
    <row r="10" spans="1:13" ht="21.75" customHeight="1" x14ac:dyDescent="0.2">
      <c r="A10" s="24" t="s">
        <v>213</v>
      </c>
      <c r="C10" s="28">
        <v>10929029</v>
      </c>
      <c r="D10" s="26"/>
      <c r="E10" s="28">
        <v>0</v>
      </c>
      <c r="F10" s="26"/>
      <c r="G10" s="28">
        <v>10929029</v>
      </c>
      <c r="H10" s="26"/>
      <c r="I10" s="28">
        <v>12924300</v>
      </c>
      <c r="J10" s="26"/>
      <c r="K10" s="28">
        <v>0</v>
      </c>
      <c r="L10" s="26"/>
      <c r="M10" s="28">
        <v>12924300</v>
      </c>
    </row>
    <row r="11" spans="1:13" ht="21.75" customHeight="1" x14ac:dyDescent="0.2">
      <c r="A11" s="24" t="s">
        <v>223</v>
      </c>
      <c r="C11" s="28">
        <v>11137</v>
      </c>
      <c r="D11" s="26"/>
      <c r="E11" s="28">
        <v>0</v>
      </c>
      <c r="F11" s="26"/>
      <c r="G11" s="28">
        <v>11137</v>
      </c>
      <c r="H11" s="26"/>
      <c r="I11" s="28">
        <v>43567</v>
      </c>
      <c r="J11" s="26"/>
      <c r="K11" s="28">
        <v>0</v>
      </c>
      <c r="L11" s="26"/>
      <c r="M11" s="28">
        <v>43567</v>
      </c>
    </row>
    <row r="12" spans="1:13" ht="21.75" customHeight="1" x14ac:dyDescent="0.2">
      <c r="A12" s="13" t="s">
        <v>66</v>
      </c>
      <c r="C12" s="21">
        <v>10966011</v>
      </c>
      <c r="D12" s="26"/>
      <c r="E12" s="21">
        <v>0</v>
      </c>
      <c r="F12" s="26"/>
      <c r="G12" s="21">
        <v>10966011</v>
      </c>
      <c r="H12" s="26"/>
      <c r="I12" s="21">
        <v>13100499</v>
      </c>
      <c r="J12" s="26"/>
      <c r="K12" s="21">
        <v>0</v>
      </c>
      <c r="L12" s="26"/>
      <c r="M12" s="21">
        <v>13100499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3"/>
  <sheetViews>
    <sheetView rightToLeft="1" view="pageBreakPreview" zoomScale="85" zoomScaleNormal="100" zoomScaleSheetLayoutView="85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1.5703125" bestFit="1" customWidth="1"/>
    <col min="4" max="4" width="1.28515625" customWidth="1"/>
    <col min="5" max="5" width="17.28515625" bestFit="1" customWidth="1"/>
    <col min="6" max="6" width="1.28515625" customWidth="1"/>
    <col min="7" max="7" width="17" bestFit="1" customWidth="1"/>
    <col min="8" max="8" width="1.28515625" customWidth="1"/>
    <col min="9" max="9" width="15.5703125" customWidth="1"/>
    <col min="10" max="10" width="1.28515625" customWidth="1"/>
    <col min="11" max="11" width="12.5703125" bestFit="1" customWidth="1"/>
    <col min="12" max="12" width="1.28515625" customWidth="1"/>
    <col min="13" max="13" width="18.85546875" bestFit="1" customWidth="1"/>
    <col min="14" max="14" width="1.28515625" customWidth="1"/>
    <col min="15" max="15" width="18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ht="14.45" customHeight="1" x14ac:dyDescent="0.2">
      <c r="A5" s="52" t="s">
        <v>184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A6" s="49" t="s">
        <v>96</v>
      </c>
      <c r="C6" s="49" t="s">
        <v>111</v>
      </c>
      <c r="D6" s="49"/>
      <c r="E6" s="49"/>
      <c r="F6" s="49"/>
      <c r="G6" s="49"/>
      <c r="H6" s="49"/>
      <c r="I6" s="49"/>
      <c r="K6" s="49" t="s">
        <v>112</v>
      </c>
      <c r="L6" s="49"/>
      <c r="M6" s="49"/>
      <c r="N6" s="49"/>
      <c r="O6" s="49"/>
      <c r="P6" s="49"/>
      <c r="Q6" s="49"/>
      <c r="R6" s="49"/>
    </row>
    <row r="7" spans="1:18" ht="29.1" customHeight="1" x14ac:dyDescent="0.2">
      <c r="A7" s="49"/>
      <c r="C7" s="17" t="s">
        <v>13</v>
      </c>
      <c r="D7" s="3"/>
      <c r="E7" s="17" t="s">
        <v>185</v>
      </c>
      <c r="F7" s="3"/>
      <c r="G7" s="17" t="s">
        <v>186</v>
      </c>
      <c r="H7" s="3"/>
      <c r="I7" s="17" t="s">
        <v>187</v>
      </c>
      <c r="K7" s="17" t="s">
        <v>13</v>
      </c>
      <c r="L7" s="3"/>
      <c r="M7" s="17" t="s">
        <v>185</v>
      </c>
      <c r="N7" s="3"/>
      <c r="O7" s="17" t="s">
        <v>186</v>
      </c>
      <c r="P7" s="3"/>
      <c r="Q7" s="68" t="s">
        <v>187</v>
      </c>
      <c r="R7" s="68"/>
    </row>
    <row r="8" spans="1:18" ht="21.75" customHeight="1" x14ac:dyDescent="0.2">
      <c r="A8" s="5" t="s">
        <v>29</v>
      </c>
      <c r="C8" s="25">
        <v>1300000</v>
      </c>
      <c r="D8" s="26"/>
      <c r="E8" s="25">
        <v>27180957441</v>
      </c>
      <c r="F8" s="26"/>
      <c r="G8" s="25">
        <v>24239126029</v>
      </c>
      <c r="H8" s="26"/>
      <c r="I8" s="25">
        <v>2941831412</v>
      </c>
      <c r="J8" s="26"/>
      <c r="K8" s="25">
        <v>2100000</v>
      </c>
      <c r="L8" s="26"/>
      <c r="M8" s="25">
        <v>41406754783</v>
      </c>
      <c r="N8" s="26"/>
      <c r="O8" s="25">
        <v>38980626586</v>
      </c>
      <c r="P8" s="26"/>
      <c r="Q8" s="60">
        <v>2426128197</v>
      </c>
      <c r="R8" s="60"/>
    </row>
    <row r="9" spans="1:18" ht="21.75" customHeight="1" x14ac:dyDescent="0.2">
      <c r="A9" s="7" t="s">
        <v>38</v>
      </c>
      <c r="C9" s="28">
        <v>193176</v>
      </c>
      <c r="D9" s="26"/>
      <c r="E9" s="28">
        <v>14203456991</v>
      </c>
      <c r="F9" s="26"/>
      <c r="G9" s="28">
        <v>10442406657</v>
      </c>
      <c r="H9" s="26"/>
      <c r="I9" s="28">
        <v>3761050334</v>
      </c>
      <c r="J9" s="26"/>
      <c r="K9" s="28">
        <v>200000</v>
      </c>
      <c r="L9" s="26"/>
      <c r="M9" s="28">
        <v>14641393130</v>
      </c>
      <c r="N9" s="26"/>
      <c r="O9" s="28">
        <v>10811287798</v>
      </c>
      <c r="P9" s="26"/>
      <c r="Q9" s="59">
        <v>3830105332</v>
      </c>
      <c r="R9" s="59"/>
    </row>
    <row r="10" spans="1:18" ht="21.75" customHeight="1" x14ac:dyDescent="0.2">
      <c r="A10" s="7" t="s">
        <v>27</v>
      </c>
      <c r="C10" s="28">
        <v>4000000</v>
      </c>
      <c r="D10" s="26"/>
      <c r="E10" s="28">
        <v>21476879937</v>
      </c>
      <c r="F10" s="26"/>
      <c r="G10" s="28">
        <v>19411808400</v>
      </c>
      <c r="H10" s="26"/>
      <c r="I10" s="28">
        <v>2065071537</v>
      </c>
      <c r="J10" s="26"/>
      <c r="K10" s="28">
        <v>4000000</v>
      </c>
      <c r="L10" s="26"/>
      <c r="M10" s="28">
        <v>21476879937</v>
      </c>
      <c r="N10" s="26"/>
      <c r="O10" s="28">
        <v>19411808400</v>
      </c>
      <c r="P10" s="26"/>
      <c r="Q10" s="59">
        <v>2065071537</v>
      </c>
      <c r="R10" s="59"/>
    </row>
    <row r="11" spans="1:18" ht="21.75" customHeight="1" x14ac:dyDescent="0.2">
      <c r="A11" s="7" t="s">
        <v>56</v>
      </c>
      <c r="C11" s="28">
        <v>3076923</v>
      </c>
      <c r="D11" s="26"/>
      <c r="E11" s="28">
        <v>21492944029</v>
      </c>
      <c r="F11" s="26"/>
      <c r="G11" s="28">
        <v>18086029439</v>
      </c>
      <c r="H11" s="26"/>
      <c r="I11" s="28">
        <v>3406914590</v>
      </c>
      <c r="J11" s="26"/>
      <c r="K11" s="28">
        <v>6676923</v>
      </c>
      <c r="L11" s="26"/>
      <c r="M11" s="28">
        <v>54958631579</v>
      </c>
      <c r="N11" s="26"/>
      <c r="O11" s="28">
        <v>46571526228</v>
      </c>
      <c r="P11" s="26"/>
      <c r="Q11" s="59">
        <v>8387105351</v>
      </c>
      <c r="R11" s="59"/>
    </row>
    <row r="12" spans="1:18" ht="21.75" customHeight="1" x14ac:dyDescent="0.2">
      <c r="A12" s="7" t="s">
        <v>40</v>
      </c>
      <c r="C12" s="28">
        <v>100000</v>
      </c>
      <c r="D12" s="26"/>
      <c r="E12" s="28">
        <v>1181438133</v>
      </c>
      <c r="F12" s="26"/>
      <c r="G12" s="28">
        <v>860847305</v>
      </c>
      <c r="H12" s="26"/>
      <c r="I12" s="28">
        <v>320590828</v>
      </c>
      <c r="J12" s="26"/>
      <c r="K12" s="28">
        <v>500000</v>
      </c>
      <c r="L12" s="26"/>
      <c r="M12" s="28">
        <v>4328649407</v>
      </c>
      <c r="N12" s="26"/>
      <c r="O12" s="28">
        <v>4304236500</v>
      </c>
      <c r="P12" s="26"/>
      <c r="Q12" s="59">
        <v>24412907</v>
      </c>
      <c r="R12" s="59"/>
    </row>
    <row r="13" spans="1:18" ht="21.75" customHeight="1" x14ac:dyDescent="0.2">
      <c r="A13" s="7" t="s">
        <v>48</v>
      </c>
      <c r="C13" s="28">
        <v>3000000</v>
      </c>
      <c r="D13" s="26"/>
      <c r="E13" s="28">
        <v>11701956648</v>
      </c>
      <c r="F13" s="26"/>
      <c r="G13" s="28">
        <v>11723428085</v>
      </c>
      <c r="H13" s="26"/>
      <c r="I13" s="28">
        <v>-21471437</v>
      </c>
      <c r="J13" s="26"/>
      <c r="K13" s="28">
        <v>6750000</v>
      </c>
      <c r="L13" s="26"/>
      <c r="M13" s="28">
        <v>27195032600</v>
      </c>
      <c r="N13" s="26"/>
      <c r="O13" s="28">
        <v>26377713187</v>
      </c>
      <c r="P13" s="26"/>
      <c r="Q13" s="59">
        <v>817319413</v>
      </c>
      <c r="R13" s="59"/>
    </row>
    <row r="14" spans="1:18" ht="21.75" customHeight="1" x14ac:dyDescent="0.2">
      <c r="A14" s="7" t="s">
        <v>33</v>
      </c>
      <c r="C14" s="28">
        <v>800000</v>
      </c>
      <c r="D14" s="26"/>
      <c r="E14" s="28">
        <v>24318443248</v>
      </c>
      <c r="F14" s="26"/>
      <c r="G14" s="28">
        <v>22080913609</v>
      </c>
      <c r="H14" s="26"/>
      <c r="I14" s="28">
        <v>2237529639</v>
      </c>
      <c r="J14" s="26"/>
      <c r="K14" s="28">
        <v>800000</v>
      </c>
      <c r="L14" s="26"/>
      <c r="M14" s="28">
        <v>24318443248</v>
      </c>
      <c r="N14" s="26"/>
      <c r="O14" s="28">
        <v>22080913609</v>
      </c>
      <c r="P14" s="26"/>
      <c r="Q14" s="59">
        <v>2237529639</v>
      </c>
      <c r="R14" s="59"/>
    </row>
    <row r="15" spans="1:18" ht="21.75" customHeight="1" x14ac:dyDescent="0.2">
      <c r="A15" s="7" t="s">
        <v>65</v>
      </c>
      <c r="C15" s="28">
        <v>400000</v>
      </c>
      <c r="D15" s="26"/>
      <c r="E15" s="28">
        <v>14202405296</v>
      </c>
      <c r="F15" s="26"/>
      <c r="G15" s="28">
        <v>14457404012</v>
      </c>
      <c r="H15" s="26"/>
      <c r="I15" s="28">
        <v>-254998716</v>
      </c>
      <c r="J15" s="26"/>
      <c r="K15" s="28">
        <v>400000</v>
      </c>
      <c r="L15" s="26"/>
      <c r="M15" s="28">
        <v>14202405296</v>
      </c>
      <c r="N15" s="26"/>
      <c r="O15" s="28">
        <v>14457404012</v>
      </c>
      <c r="P15" s="26"/>
      <c r="Q15" s="59">
        <v>-254998716</v>
      </c>
      <c r="R15" s="59"/>
    </row>
    <row r="16" spans="1:18" ht="21.75" customHeight="1" x14ac:dyDescent="0.2">
      <c r="A16" s="7" t="s">
        <v>51</v>
      </c>
      <c r="C16" s="28">
        <v>100000</v>
      </c>
      <c r="D16" s="26"/>
      <c r="E16" s="28">
        <v>6262515005</v>
      </c>
      <c r="F16" s="26"/>
      <c r="G16" s="28">
        <v>5787678157</v>
      </c>
      <c r="H16" s="26"/>
      <c r="I16" s="28">
        <v>474836848</v>
      </c>
      <c r="J16" s="26"/>
      <c r="K16" s="28">
        <v>200000</v>
      </c>
      <c r="L16" s="26"/>
      <c r="M16" s="28">
        <v>12260849516</v>
      </c>
      <c r="N16" s="26"/>
      <c r="O16" s="28">
        <v>11317873424</v>
      </c>
      <c r="P16" s="26"/>
      <c r="Q16" s="59">
        <v>942976092</v>
      </c>
      <c r="R16" s="59"/>
    </row>
    <row r="17" spans="1:18" ht="21.75" customHeight="1" x14ac:dyDescent="0.2">
      <c r="A17" s="7" t="s">
        <v>49</v>
      </c>
      <c r="C17" s="28">
        <v>4240000</v>
      </c>
      <c r="D17" s="26"/>
      <c r="E17" s="28">
        <v>18616050399</v>
      </c>
      <c r="F17" s="26"/>
      <c r="G17" s="28">
        <v>12921749199</v>
      </c>
      <c r="H17" s="26"/>
      <c r="I17" s="28">
        <v>5694301200</v>
      </c>
      <c r="J17" s="26"/>
      <c r="K17" s="28">
        <v>4240000</v>
      </c>
      <c r="L17" s="26"/>
      <c r="M17" s="28">
        <v>18616050399</v>
      </c>
      <c r="N17" s="26"/>
      <c r="O17" s="28">
        <v>12921749199</v>
      </c>
      <c r="P17" s="26"/>
      <c r="Q17" s="59">
        <v>5694301200</v>
      </c>
      <c r="R17" s="59"/>
    </row>
    <row r="18" spans="1:18" ht="21.75" customHeight="1" x14ac:dyDescent="0.2">
      <c r="A18" s="7" t="s">
        <v>30</v>
      </c>
      <c r="C18" s="28">
        <v>60952</v>
      </c>
      <c r="D18" s="26"/>
      <c r="E18" s="28">
        <v>218606333</v>
      </c>
      <c r="F18" s="26"/>
      <c r="G18" s="28">
        <v>194627188</v>
      </c>
      <c r="H18" s="26"/>
      <c r="I18" s="28">
        <v>23979145</v>
      </c>
      <c r="J18" s="26"/>
      <c r="K18" s="28">
        <v>1860952</v>
      </c>
      <c r="L18" s="26"/>
      <c r="M18" s="28">
        <v>6430721607</v>
      </c>
      <c r="N18" s="26"/>
      <c r="O18" s="28">
        <v>5570281720</v>
      </c>
      <c r="P18" s="26"/>
      <c r="Q18" s="59">
        <v>860439887</v>
      </c>
      <c r="R18" s="59"/>
    </row>
    <row r="19" spans="1:18" ht="21.75" customHeight="1" x14ac:dyDescent="0.2">
      <c r="A19" s="7" t="s">
        <v>44</v>
      </c>
      <c r="C19" s="28">
        <v>6000000</v>
      </c>
      <c r="D19" s="26"/>
      <c r="E19" s="28">
        <v>18743627752</v>
      </c>
      <c r="F19" s="26"/>
      <c r="G19" s="28">
        <v>18337340211</v>
      </c>
      <c r="H19" s="26"/>
      <c r="I19" s="28">
        <v>406287541</v>
      </c>
      <c r="J19" s="26"/>
      <c r="K19" s="28">
        <v>6000000</v>
      </c>
      <c r="L19" s="26"/>
      <c r="M19" s="28">
        <v>18743627752</v>
      </c>
      <c r="N19" s="26"/>
      <c r="O19" s="28">
        <v>18337340211</v>
      </c>
      <c r="P19" s="26"/>
      <c r="Q19" s="59">
        <v>406287541</v>
      </c>
      <c r="R19" s="59"/>
    </row>
    <row r="20" spans="1:18" ht="21.75" customHeight="1" x14ac:dyDescent="0.2">
      <c r="A20" s="7" t="s">
        <v>34</v>
      </c>
      <c r="C20" s="28">
        <v>750000</v>
      </c>
      <c r="D20" s="26"/>
      <c r="E20" s="28">
        <v>2776381679</v>
      </c>
      <c r="F20" s="26"/>
      <c r="G20" s="28">
        <v>2336869953</v>
      </c>
      <c r="H20" s="26"/>
      <c r="I20" s="28">
        <v>439511726</v>
      </c>
      <c r="J20" s="26"/>
      <c r="K20" s="28">
        <v>750000</v>
      </c>
      <c r="L20" s="26"/>
      <c r="M20" s="28">
        <v>2776381679</v>
      </c>
      <c r="N20" s="26"/>
      <c r="O20" s="28">
        <v>2336869953</v>
      </c>
      <c r="P20" s="26"/>
      <c r="Q20" s="59">
        <v>439511726</v>
      </c>
      <c r="R20" s="59"/>
    </row>
    <row r="21" spans="1:18" ht="21.75" customHeight="1" x14ac:dyDescent="0.2">
      <c r="A21" s="7" t="s">
        <v>36</v>
      </c>
      <c r="C21" s="28">
        <v>1200000</v>
      </c>
      <c r="D21" s="26"/>
      <c r="E21" s="28">
        <v>28940441170</v>
      </c>
      <c r="F21" s="26"/>
      <c r="G21" s="28">
        <v>29079148149</v>
      </c>
      <c r="H21" s="26"/>
      <c r="I21" s="28">
        <v>-138706979</v>
      </c>
      <c r="J21" s="26"/>
      <c r="K21" s="28">
        <v>1200000</v>
      </c>
      <c r="L21" s="26"/>
      <c r="M21" s="28">
        <v>28940441170</v>
      </c>
      <c r="N21" s="26"/>
      <c r="O21" s="28">
        <v>29079148149</v>
      </c>
      <c r="P21" s="26"/>
      <c r="Q21" s="59">
        <v>-138706979</v>
      </c>
      <c r="R21" s="59"/>
    </row>
    <row r="22" spans="1:18" ht="21.75" customHeight="1" x14ac:dyDescent="0.2">
      <c r="A22" s="7" t="s">
        <v>54</v>
      </c>
      <c r="C22" s="28">
        <v>2304000</v>
      </c>
      <c r="D22" s="26"/>
      <c r="E22" s="28">
        <v>11011914250</v>
      </c>
      <c r="F22" s="26"/>
      <c r="G22" s="28">
        <v>8374484760</v>
      </c>
      <c r="H22" s="26"/>
      <c r="I22" s="28">
        <v>2637429490</v>
      </c>
      <c r="J22" s="26"/>
      <c r="K22" s="28">
        <v>2304001</v>
      </c>
      <c r="L22" s="26"/>
      <c r="M22" s="28">
        <v>11011914251</v>
      </c>
      <c r="N22" s="26"/>
      <c r="O22" s="28">
        <v>8374488290</v>
      </c>
      <c r="P22" s="26"/>
      <c r="Q22" s="59">
        <v>2637425961</v>
      </c>
      <c r="R22" s="59"/>
    </row>
    <row r="23" spans="1:18" ht="21.75" customHeight="1" x14ac:dyDescent="0.2">
      <c r="A23" s="7" t="s">
        <v>25</v>
      </c>
      <c r="C23" s="28">
        <v>300000</v>
      </c>
      <c r="D23" s="26"/>
      <c r="E23" s="28">
        <v>1615331250</v>
      </c>
      <c r="F23" s="26"/>
      <c r="G23" s="28">
        <v>1830210597</v>
      </c>
      <c r="H23" s="26"/>
      <c r="I23" s="28">
        <v>-214879347</v>
      </c>
      <c r="J23" s="26"/>
      <c r="K23" s="28">
        <v>450000</v>
      </c>
      <c r="L23" s="26"/>
      <c r="M23" s="28">
        <v>2483971911</v>
      </c>
      <c r="N23" s="26"/>
      <c r="O23" s="28">
        <v>2745315888</v>
      </c>
      <c r="P23" s="26"/>
      <c r="Q23" s="59">
        <v>-261343977</v>
      </c>
      <c r="R23" s="59"/>
    </row>
    <row r="24" spans="1:18" ht="21.75" customHeight="1" x14ac:dyDescent="0.2">
      <c r="A24" s="7" t="s">
        <v>117</v>
      </c>
      <c r="C24" s="28">
        <v>0</v>
      </c>
      <c r="D24" s="26"/>
      <c r="E24" s="28">
        <v>0</v>
      </c>
      <c r="F24" s="26"/>
      <c r="G24" s="28">
        <v>0</v>
      </c>
      <c r="H24" s="26"/>
      <c r="I24" s="28">
        <v>0</v>
      </c>
      <c r="J24" s="26"/>
      <c r="K24" s="28">
        <v>2000000</v>
      </c>
      <c r="L24" s="26"/>
      <c r="M24" s="28">
        <v>7779135910</v>
      </c>
      <c r="N24" s="26"/>
      <c r="O24" s="28">
        <v>7810520218</v>
      </c>
      <c r="P24" s="26"/>
      <c r="Q24" s="59">
        <v>-31384308</v>
      </c>
      <c r="R24" s="59"/>
    </row>
    <row r="25" spans="1:18" ht="21.75" customHeight="1" x14ac:dyDescent="0.2">
      <c r="A25" s="7" t="s">
        <v>118</v>
      </c>
      <c r="C25" s="28">
        <v>0</v>
      </c>
      <c r="D25" s="26"/>
      <c r="E25" s="28">
        <v>0</v>
      </c>
      <c r="F25" s="26"/>
      <c r="G25" s="28">
        <v>0</v>
      </c>
      <c r="H25" s="26"/>
      <c r="I25" s="28">
        <v>0</v>
      </c>
      <c r="J25" s="26"/>
      <c r="K25" s="28">
        <v>622753</v>
      </c>
      <c r="L25" s="26"/>
      <c r="M25" s="28">
        <v>32778571585</v>
      </c>
      <c r="N25" s="26"/>
      <c r="O25" s="28">
        <v>23735227013</v>
      </c>
      <c r="P25" s="26"/>
      <c r="Q25" s="59">
        <v>9043344572</v>
      </c>
      <c r="R25" s="59"/>
    </row>
    <row r="26" spans="1:18" ht="21.75" customHeight="1" x14ac:dyDescent="0.2">
      <c r="A26" s="7" t="s">
        <v>26</v>
      </c>
      <c r="C26" s="28">
        <v>0</v>
      </c>
      <c r="D26" s="26"/>
      <c r="E26" s="28">
        <v>0</v>
      </c>
      <c r="F26" s="26"/>
      <c r="G26" s="28">
        <v>0</v>
      </c>
      <c r="H26" s="26"/>
      <c r="I26" s="28">
        <v>0</v>
      </c>
      <c r="J26" s="26"/>
      <c r="K26" s="28">
        <v>252837</v>
      </c>
      <c r="L26" s="26"/>
      <c r="M26" s="28">
        <v>23948808548</v>
      </c>
      <c r="N26" s="26"/>
      <c r="O26" s="28">
        <v>25736460261</v>
      </c>
      <c r="P26" s="26"/>
      <c r="Q26" s="59">
        <v>-1787651713</v>
      </c>
      <c r="R26" s="59"/>
    </row>
    <row r="27" spans="1:18" ht="21.75" customHeight="1" x14ac:dyDescent="0.2">
      <c r="A27" s="7" t="s">
        <v>39</v>
      </c>
      <c r="C27" s="28">
        <v>0</v>
      </c>
      <c r="D27" s="26"/>
      <c r="E27" s="28">
        <v>0</v>
      </c>
      <c r="F27" s="26"/>
      <c r="G27" s="28">
        <v>0</v>
      </c>
      <c r="H27" s="26"/>
      <c r="I27" s="28">
        <v>0</v>
      </c>
      <c r="J27" s="26"/>
      <c r="K27" s="28">
        <v>1</v>
      </c>
      <c r="L27" s="26"/>
      <c r="M27" s="28">
        <v>1</v>
      </c>
      <c r="N27" s="26"/>
      <c r="O27" s="28">
        <v>19289</v>
      </c>
      <c r="P27" s="26"/>
      <c r="Q27" s="59">
        <v>-19288</v>
      </c>
      <c r="R27" s="59"/>
    </row>
    <row r="28" spans="1:18" ht="21.75" customHeight="1" x14ac:dyDescent="0.2">
      <c r="A28" s="7" t="s">
        <v>119</v>
      </c>
      <c r="C28" s="28">
        <v>0</v>
      </c>
      <c r="D28" s="26"/>
      <c r="E28" s="28">
        <v>0</v>
      </c>
      <c r="F28" s="26"/>
      <c r="G28" s="28">
        <v>0</v>
      </c>
      <c r="H28" s="26"/>
      <c r="I28" s="28">
        <v>0</v>
      </c>
      <c r="J28" s="26"/>
      <c r="K28" s="28">
        <v>2600000</v>
      </c>
      <c r="L28" s="26"/>
      <c r="M28" s="28">
        <v>3046487497</v>
      </c>
      <c r="N28" s="26"/>
      <c r="O28" s="28">
        <v>2998054800</v>
      </c>
      <c r="P28" s="26"/>
      <c r="Q28" s="59">
        <v>48432697</v>
      </c>
      <c r="R28" s="59"/>
    </row>
    <row r="29" spans="1:18" ht="21.75" customHeight="1" x14ac:dyDescent="0.2">
      <c r="A29" s="7" t="s">
        <v>120</v>
      </c>
      <c r="C29" s="28">
        <v>0</v>
      </c>
      <c r="D29" s="26"/>
      <c r="E29" s="28">
        <v>0</v>
      </c>
      <c r="F29" s="26"/>
      <c r="G29" s="28">
        <v>0</v>
      </c>
      <c r="H29" s="26"/>
      <c r="I29" s="28">
        <v>0</v>
      </c>
      <c r="J29" s="26"/>
      <c r="K29" s="28">
        <v>2600000</v>
      </c>
      <c r="L29" s="26"/>
      <c r="M29" s="28">
        <v>12960891562</v>
      </c>
      <c r="N29" s="26"/>
      <c r="O29" s="28">
        <v>13067874010</v>
      </c>
      <c r="P29" s="26"/>
      <c r="Q29" s="59">
        <v>-106982448</v>
      </c>
      <c r="R29" s="59"/>
    </row>
    <row r="30" spans="1:18" ht="21.75" customHeight="1" x14ac:dyDescent="0.2">
      <c r="A30" s="7" t="s">
        <v>52</v>
      </c>
      <c r="C30" s="28">
        <v>0</v>
      </c>
      <c r="D30" s="26"/>
      <c r="E30" s="28">
        <v>0</v>
      </c>
      <c r="F30" s="26"/>
      <c r="G30" s="28">
        <v>0</v>
      </c>
      <c r="H30" s="26"/>
      <c r="I30" s="28">
        <v>0</v>
      </c>
      <c r="J30" s="26"/>
      <c r="K30" s="28">
        <v>5400000</v>
      </c>
      <c r="L30" s="26"/>
      <c r="M30" s="28">
        <v>29481137441</v>
      </c>
      <c r="N30" s="26"/>
      <c r="O30" s="28">
        <v>26494333517</v>
      </c>
      <c r="P30" s="26"/>
      <c r="Q30" s="59">
        <v>2986803924</v>
      </c>
      <c r="R30" s="59"/>
    </row>
    <row r="31" spans="1:18" ht="21.75" customHeight="1" x14ac:dyDescent="0.2">
      <c r="A31" s="7" t="s">
        <v>121</v>
      </c>
      <c r="C31" s="28">
        <v>0</v>
      </c>
      <c r="D31" s="26"/>
      <c r="E31" s="28">
        <v>0</v>
      </c>
      <c r="F31" s="26"/>
      <c r="G31" s="28">
        <v>0</v>
      </c>
      <c r="H31" s="26"/>
      <c r="I31" s="28">
        <v>0</v>
      </c>
      <c r="J31" s="26"/>
      <c r="K31" s="28">
        <v>400000</v>
      </c>
      <c r="L31" s="26"/>
      <c r="M31" s="28">
        <v>3848888581</v>
      </c>
      <c r="N31" s="26"/>
      <c r="O31" s="28">
        <v>3856914000</v>
      </c>
      <c r="P31" s="26"/>
      <c r="Q31" s="59">
        <v>-8025419</v>
      </c>
      <c r="R31" s="59"/>
    </row>
    <row r="32" spans="1:18" ht="21.75" customHeight="1" x14ac:dyDescent="0.2">
      <c r="A32" s="7" t="s">
        <v>122</v>
      </c>
      <c r="C32" s="28">
        <v>0</v>
      </c>
      <c r="D32" s="26"/>
      <c r="E32" s="28">
        <v>0</v>
      </c>
      <c r="F32" s="26"/>
      <c r="G32" s="28">
        <v>0</v>
      </c>
      <c r="H32" s="26"/>
      <c r="I32" s="28">
        <v>0</v>
      </c>
      <c r="J32" s="26"/>
      <c r="K32" s="28">
        <v>200000</v>
      </c>
      <c r="L32" s="26"/>
      <c r="M32" s="28">
        <v>399011671</v>
      </c>
      <c r="N32" s="26"/>
      <c r="O32" s="28">
        <v>390153934</v>
      </c>
      <c r="P32" s="26"/>
      <c r="Q32" s="59">
        <v>8857737</v>
      </c>
      <c r="R32" s="59"/>
    </row>
    <row r="33" spans="1:18" ht="21.75" customHeight="1" x14ac:dyDescent="0.2">
      <c r="A33" s="7" t="s">
        <v>123</v>
      </c>
      <c r="C33" s="28">
        <v>0</v>
      </c>
      <c r="D33" s="26"/>
      <c r="E33" s="28">
        <v>0</v>
      </c>
      <c r="F33" s="26"/>
      <c r="G33" s="28">
        <v>0</v>
      </c>
      <c r="H33" s="26"/>
      <c r="I33" s="28">
        <v>0</v>
      </c>
      <c r="J33" s="26"/>
      <c r="K33" s="28">
        <v>4000000</v>
      </c>
      <c r="L33" s="26"/>
      <c r="M33" s="28">
        <v>14504687115</v>
      </c>
      <c r="N33" s="26"/>
      <c r="O33" s="28">
        <v>15194258176</v>
      </c>
      <c r="P33" s="26"/>
      <c r="Q33" s="59">
        <v>-689571061</v>
      </c>
      <c r="R33" s="59"/>
    </row>
    <row r="34" spans="1:18" ht="21.75" customHeight="1" x14ac:dyDescent="0.2">
      <c r="A34" s="7" t="s">
        <v>124</v>
      </c>
      <c r="C34" s="28">
        <v>0</v>
      </c>
      <c r="D34" s="26"/>
      <c r="E34" s="28">
        <v>0</v>
      </c>
      <c r="F34" s="26"/>
      <c r="G34" s="28">
        <v>0</v>
      </c>
      <c r="H34" s="26"/>
      <c r="I34" s="28">
        <v>0</v>
      </c>
      <c r="J34" s="26"/>
      <c r="K34" s="28">
        <v>2545614</v>
      </c>
      <c r="L34" s="26"/>
      <c r="M34" s="28">
        <v>18816242912</v>
      </c>
      <c r="N34" s="26"/>
      <c r="O34" s="28">
        <v>18573632159</v>
      </c>
      <c r="P34" s="26"/>
      <c r="Q34" s="59">
        <v>242610753</v>
      </c>
      <c r="R34" s="59"/>
    </row>
    <row r="35" spans="1:18" ht="21.75" customHeight="1" x14ac:dyDescent="0.2">
      <c r="A35" s="7" t="s">
        <v>125</v>
      </c>
      <c r="C35" s="28">
        <v>0</v>
      </c>
      <c r="D35" s="26"/>
      <c r="E35" s="28">
        <v>0</v>
      </c>
      <c r="F35" s="26"/>
      <c r="G35" s="28">
        <v>0</v>
      </c>
      <c r="H35" s="26"/>
      <c r="I35" s="28">
        <v>0</v>
      </c>
      <c r="J35" s="26"/>
      <c r="K35" s="28">
        <v>490000</v>
      </c>
      <c r="L35" s="26"/>
      <c r="M35" s="28">
        <v>4187407794</v>
      </c>
      <c r="N35" s="26"/>
      <c r="O35" s="28">
        <v>4549369230</v>
      </c>
      <c r="P35" s="26"/>
      <c r="Q35" s="59">
        <v>-361961436</v>
      </c>
      <c r="R35" s="59"/>
    </row>
    <row r="36" spans="1:18" ht="21.75" customHeight="1" x14ac:dyDescent="0.2">
      <c r="A36" s="7" t="s">
        <v>37</v>
      </c>
      <c r="C36" s="28">
        <v>0</v>
      </c>
      <c r="D36" s="26"/>
      <c r="E36" s="28">
        <v>0</v>
      </c>
      <c r="F36" s="26"/>
      <c r="G36" s="28">
        <v>0</v>
      </c>
      <c r="H36" s="26"/>
      <c r="I36" s="28">
        <v>0</v>
      </c>
      <c r="J36" s="26"/>
      <c r="K36" s="28">
        <v>500000</v>
      </c>
      <c r="L36" s="26"/>
      <c r="M36" s="28">
        <v>4622332528</v>
      </c>
      <c r="N36" s="26"/>
      <c r="O36" s="28">
        <v>5361280757</v>
      </c>
      <c r="P36" s="26"/>
      <c r="Q36" s="59">
        <v>-738948229</v>
      </c>
      <c r="R36" s="59"/>
    </row>
    <row r="37" spans="1:18" ht="21.75" customHeight="1" x14ac:dyDescent="0.2">
      <c r="A37" s="7" t="s">
        <v>63</v>
      </c>
      <c r="C37" s="28">
        <v>0</v>
      </c>
      <c r="D37" s="26"/>
      <c r="E37" s="28">
        <v>0</v>
      </c>
      <c r="F37" s="26"/>
      <c r="G37" s="28">
        <v>0</v>
      </c>
      <c r="H37" s="26"/>
      <c r="I37" s="28">
        <v>0</v>
      </c>
      <c r="J37" s="26"/>
      <c r="K37" s="28">
        <v>4000000</v>
      </c>
      <c r="L37" s="26"/>
      <c r="M37" s="28">
        <v>9403713053</v>
      </c>
      <c r="N37" s="26"/>
      <c r="O37" s="28">
        <v>9406070942</v>
      </c>
      <c r="P37" s="26"/>
      <c r="Q37" s="59">
        <v>-2357889</v>
      </c>
      <c r="R37" s="59"/>
    </row>
    <row r="38" spans="1:18" ht="21.75" customHeight="1" x14ac:dyDescent="0.2">
      <c r="A38" s="7" t="s">
        <v>126</v>
      </c>
      <c r="C38" s="28">
        <v>0</v>
      </c>
      <c r="D38" s="26"/>
      <c r="E38" s="28">
        <v>0</v>
      </c>
      <c r="F38" s="26"/>
      <c r="G38" s="28">
        <v>0</v>
      </c>
      <c r="H38" s="26"/>
      <c r="I38" s="28">
        <v>0</v>
      </c>
      <c r="J38" s="26"/>
      <c r="K38" s="28">
        <v>10000000</v>
      </c>
      <c r="L38" s="26"/>
      <c r="M38" s="28">
        <v>4522927647</v>
      </c>
      <c r="N38" s="26"/>
      <c r="O38" s="28">
        <v>4603241706</v>
      </c>
      <c r="P38" s="26"/>
      <c r="Q38" s="59">
        <v>-80314059</v>
      </c>
      <c r="R38" s="59"/>
    </row>
    <row r="39" spans="1:18" ht="21.75" customHeight="1" x14ac:dyDescent="0.2">
      <c r="A39" s="7" t="s">
        <v>127</v>
      </c>
      <c r="C39" s="28">
        <v>0</v>
      </c>
      <c r="D39" s="26"/>
      <c r="E39" s="28">
        <v>0</v>
      </c>
      <c r="F39" s="26"/>
      <c r="G39" s="28">
        <v>0</v>
      </c>
      <c r="H39" s="26"/>
      <c r="I39" s="28">
        <v>0</v>
      </c>
      <c r="J39" s="26"/>
      <c r="K39" s="28">
        <v>1130551</v>
      </c>
      <c r="L39" s="26"/>
      <c r="M39" s="28">
        <v>1504800661</v>
      </c>
      <c r="N39" s="26"/>
      <c r="O39" s="28">
        <v>2184224532</v>
      </c>
      <c r="P39" s="26"/>
      <c r="Q39" s="59">
        <v>-679423871</v>
      </c>
      <c r="R39" s="59"/>
    </row>
    <row r="40" spans="1:18" ht="21.75" customHeight="1" x14ac:dyDescent="0.2">
      <c r="A40" s="7" t="s">
        <v>128</v>
      </c>
      <c r="C40" s="28">
        <v>0</v>
      </c>
      <c r="D40" s="26"/>
      <c r="E40" s="28">
        <v>0</v>
      </c>
      <c r="F40" s="26"/>
      <c r="G40" s="28">
        <v>0</v>
      </c>
      <c r="H40" s="26"/>
      <c r="I40" s="28">
        <v>0</v>
      </c>
      <c r="J40" s="26"/>
      <c r="K40" s="28">
        <v>622796</v>
      </c>
      <c r="L40" s="26"/>
      <c r="M40" s="28">
        <v>42063244547</v>
      </c>
      <c r="N40" s="26"/>
      <c r="O40" s="28">
        <v>38971738401</v>
      </c>
      <c r="P40" s="26"/>
      <c r="Q40" s="59">
        <v>3091506146</v>
      </c>
      <c r="R40" s="59"/>
    </row>
    <row r="41" spans="1:18" ht="21.75" customHeight="1" x14ac:dyDescent="0.2">
      <c r="A41" s="7" t="s">
        <v>129</v>
      </c>
      <c r="C41" s="28">
        <v>0</v>
      </c>
      <c r="D41" s="26"/>
      <c r="E41" s="28">
        <v>0</v>
      </c>
      <c r="F41" s="26"/>
      <c r="G41" s="28">
        <v>0</v>
      </c>
      <c r="H41" s="26"/>
      <c r="I41" s="28">
        <v>0</v>
      </c>
      <c r="J41" s="26"/>
      <c r="K41" s="28">
        <v>400000</v>
      </c>
      <c r="L41" s="26"/>
      <c r="M41" s="28">
        <v>261633961</v>
      </c>
      <c r="N41" s="26"/>
      <c r="O41" s="28">
        <v>251433108</v>
      </c>
      <c r="P41" s="26"/>
      <c r="Q41" s="59">
        <v>10200853</v>
      </c>
      <c r="R41" s="59"/>
    </row>
    <row r="42" spans="1:18" ht="21.75" customHeight="1" x14ac:dyDescent="0.2">
      <c r="A42" s="7" t="s">
        <v>32</v>
      </c>
      <c r="C42" s="28">
        <v>0</v>
      </c>
      <c r="D42" s="26"/>
      <c r="E42" s="28">
        <v>0</v>
      </c>
      <c r="F42" s="26"/>
      <c r="G42" s="28">
        <v>0</v>
      </c>
      <c r="H42" s="26"/>
      <c r="I42" s="28">
        <v>0</v>
      </c>
      <c r="J42" s="26"/>
      <c r="K42" s="28">
        <v>24000000</v>
      </c>
      <c r="L42" s="26"/>
      <c r="M42" s="28">
        <v>38628982860</v>
      </c>
      <c r="N42" s="26"/>
      <c r="O42" s="28">
        <v>32629719805</v>
      </c>
      <c r="P42" s="26"/>
      <c r="Q42" s="59">
        <v>5999263055</v>
      </c>
      <c r="R42" s="59"/>
    </row>
    <row r="43" spans="1:18" ht="21.75" customHeight="1" x14ac:dyDescent="0.2">
      <c r="A43" s="7" t="s">
        <v>130</v>
      </c>
      <c r="C43" s="28">
        <v>0</v>
      </c>
      <c r="D43" s="26"/>
      <c r="E43" s="28">
        <v>0</v>
      </c>
      <c r="F43" s="26"/>
      <c r="G43" s="28">
        <v>0</v>
      </c>
      <c r="H43" s="26"/>
      <c r="I43" s="28">
        <v>0</v>
      </c>
      <c r="J43" s="26"/>
      <c r="K43" s="28">
        <v>660000</v>
      </c>
      <c r="L43" s="26"/>
      <c r="M43" s="28">
        <v>7550424323</v>
      </c>
      <c r="N43" s="26"/>
      <c r="O43" s="28">
        <v>7945044030</v>
      </c>
      <c r="P43" s="26"/>
      <c r="Q43" s="59">
        <v>-394619707</v>
      </c>
      <c r="R43" s="59"/>
    </row>
    <row r="44" spans="1:18" ht="21.75" customHeight="1" x14ac:dyDescent="0.2">
      <c r="A44" s="7" t="s">
        <v>131</v>
      </c>
      <c r="C44" s="28">
        <v>0</v>
      </c>
      <c r="D44" s="26"/>
      <c r="E44" s="28">
        <v>0</v>
      </c>
      <c r="F44" s="26"/>
      <c r="G44" s="28">
        <v>0</v>
      </c>
      <c r="H44" s="26"/>
      <c r="I44" s="28">
        <v>0</v>
      </c>
      <c r="J44" s="26"/>
      <c r="K44" s="28">
        <v>1200000</v>
      </c>
      <c r="L44" s="26"/>
      <c r="M44" s="28">
        <v>1460496044</v>
      </c>
      <c r="N44" s="26"/>
      <c r="O44" s="28">
        <v>1475567820</v>
      </c>
      <c r="P44" s="26"/>
      <c r="Q44" s="59">
        <v>-15071776</v>
      </c>
      <c r="R44" s="59"/>
    </row>
    <row r="45" spans="1:18" ht="21.75" customHeight="1" x14ac:dyDescent="0.2">
      <c r="A45" s="7" t="s">
        <v>58</v>
      </c>
      <c r="C45" s="28">
        <v>0</v>
      </c>
      <c r="D45" s="26"/>
      <c r="E45" s="28">
        <v>0</v>
      </c>
      <c r="F45" s="26"/>
      <c r="G45" s="28">
        <v>0</v>
      </c>
      <c r="H45" s="26"/>
      <c r="I45" s="28">
        <v>0</v>
      </c>
      <c r="J45" s="26"/>
      <c r="K45" s="28">
        <v>1500000</v>
      </c>
      <c r="L45" s="26"/>
      <c r="M45" s="28">
        <v>21128532855</v>
      </c>
      <c r="N45" s="26"/>
      <c r="O45" s="28">
        <v>20394908769</v>
      </c>
      <c r="P45" s="26"/>
      <c r="Q45" s="59">
        <v>733624086</v>
      </c>
      <c r="R45" s="59"/>
    </row>
    <row r="46" spans="1:18" ht="21.75" customHeight="1" x14ac:dyDescent="0.2">
      <c r="A46" s="7" t="s">
        <v>132</v>
      </c>
      <c r="C46" s="28">
        <v>0</v>
      </c>
      <c r="D46" s="26"/>
      <c r="E46" s="28">
        <v>0</v>
      </c>
      <c r="F46" s="26"/>
      <c r="G46" s="28">
        <v>0</v>
      </c>
      <c r="H46" s="26"/>
      <c r="I46" s="28">
        <v>0</v>
      </c>
      <c r="J46" s="26"/>
      <c r="K46" s="28">
        <v>1500000</v>
      </c>
      <c r="L46" s="26"/>
      <c r="M46" s="28">
        <v>1637051308</v>
      </c>
      <c r="N46" s="26"/>
      <c r="O46" s="28">
        <v>1638691425</v>
      </c>
      <c r="P46" s="26"/>
      <c r="Q46" s="59">
        <v>-1640117</v>
      </c>
      <c r="R46" s="59"/>
    </row>
    <row r="47" spans="1:18" ht="21.75" customHeight="1" x14ac:dyDescent="0.2">
      <c r="A47" s="7" t="s">
        <v>133</v>
      </c>
      <c r="C47" s="28">
        <v>0</v>
      </c>
      <c r="D47" s="26"/>
      <c r="E47" s="28">
        <v>0</v>
      </c>
      <c r="F47" s="26"/>
      <c r="G47" s="28">
        <v>0</v>
      </c>
      <c r="H47" s="26"/>
      <c r="I47" s="28">
        <v>0</v>
      </c>
      <c r="J47" s="26"/>
      <c r="K47" s="28">
        <v>2789233</v>
      </c>
      <c r="L47" s="26"/>
      <c r="M47" s="28">
        <v>10228725938</v>
      </c>
      <c r="N47" s="26"/>
      <c r="O47" s="28">
        <v>10333618336</v>
      </c>
      <c r="P47" s="26"/>
      <c r="Q47" s="59">
        <v>-104892398</v>
      </c>
      <c r="R47" s="59"/>
    </row>
    <row r="48" spans="1:18" ht="21.75" customHeight="1" x14ac:dyDescent="0.2">
      <c r="A48" s="7" t="s">
        <v>134</v>
      </c>
      <c r="C48" s="28">
        <v>0</v>
      </c>
      <c r="D48" s="26"/>
      <c r="E48" s="28">
        <v>0</v>
      </c>
      <c r="F48" s="26"/>
      <c r="G48" s="28">
        <v>0</v>
      </c>
      <c r="H48" s="26"/>
      <c r="I48" s="28">
        <v>0</v>
      </c>
      <c r="J48" s="26"/>
      <c r="K48" s="28">
        <v>2700000</v>
      </c>
      <c r="L48" s="26"/>
      <c r="M48" s="28">
        <v>22798639818</v>
      </c>
      <c r="N48" s="26"/>
      <c r="O48" s="28">
        <v>23806503450</v>
      </c>
      <c r="P48" s="26"/>
      <c r="Q48" s="59">
        <v>-1007863632</v>
      </c>
      <c r="R48" s="59"/>
    </row>
    <row r="49" spans="1:18" ht="21.75" customHeight="1" x14ac:dyDescent="0.2">
      <c r="A49" s="7" t="s">
        <v>46</v>
      </c>
      <c r="C49" s="28">
        <v>0</v>
      </c>
      <c r="D49" s="26"/>
      <c r="E49" s="28">
        <v>0</v>
      </c>
      <c r="F49" s="26"/>
      <c r="G49" s="28">
        <v>0</v>
      </c>
      <c r="H49" s="26"/>
      <c r="I49" s="28">
        <v>0</v>
      </c>
      <c r="J49" s="26"/>
      <c r="K49" s="28">
        <v>823988</v>
      </c>
      <c r="L49" s="26"/>
      <c r="M49" s="28">
        <v>5157651531</v>
      </c>
      <c r="N49" s="26"/>
      <c r="O49" s="28">
        <v>5425072618</v>
      </c>
      <c r="P49" s="26"/>
      <c r="Q49" s="59">
        <v>-267421087</v>
      </c>
      <c r="R49" s="59"/>
    </row>
    <row r="50" spans="1:18" ht="21.75" customHeight="1" x14ac:dyDescent="0.2">
      <c r="A50" s="7" t="s">
        <v>135</v>
      </c>
      <c r="C50" s="28">
        <v>0</v>
      </c>
      <c r="D50" s="26"/>
      <c r="E50" s="28">
        <v>0</v>
      </c>
      <c r="F50" s="26"/>
      <c r="G50" s="28">
        <v>0</v>
      </c>
      <c r="H50" s="26"/>
      <c r="I50" s="28">
        <v>0</v>
      </c>
      <c r="J50" s="26"/>
      <c r="K50" s="28">
        <v>1000000</v>
      </c>
      <c r="L50" s="26"/>
      <c r="M50" s="28">
        <v>6353967616</v>
      </c>
      <c r="N50" s="26"/>
      <c r="O50" s="28">
        <v>5338048500</v>
      </c>
      <c r="P50" s="26"/>
      <c r="Q50" s="59">
        <v>1015919116</v>
      </c>
      <c r="R50" s="59"/>
    </row>
    <row r="51" spans="1:18" ht="21.75" customHeight="1" x14ac:dyDescent="0.2">
      <c r="A51" s="7" t="s">
        <v>61</v>
      </c>
      <c r="C51" s="28">
        <v>0</v>
      </c>
      <c r="D51" s="26"/>
      <c r="E51" s="28">
        <v>0</v>
      </c>
      <c r="F51" s="26"/>
      <c r="G51" s="28">
        <v>0</v>
      </c>
      <c r="H51" s="26"/>
      <c r="I51" s="28">
        <v>0</v>
      </c>
      <c r="J51" s="26"/>
      <c r="K51" s="28">
        <v>10000000</v>
      </c>
      <c r="L51" s="26"/>
      <c r="M51" s="28">
        <v>14434003649</v>
      </c>
      <c r="N51" s="26"/>
      <c r="O51" s="28">
        <v>13092679600</v>
      </c>
      <c r="P51" s="26"/>
      <c r="Q51" s="59">
        <v>1341324049</v>
      </c>
      <c r="R51" s="59"/>
    </row>
    <row r="52" spans="1:18" ht="21.75" customHeight="1" x14ac:dyDescent="0.2">
      <c r="A52" s="7" t="s">
        <v>136</v>
      </c>
      <c r="C52" s="28">
        <v>0</v>
      </c>
      <c r="D52" s="26"/>
      <c r="E52" s="28">
        <v>0</v>
      </c>
      <c r="F52" s="26"/>
      <c r="G52" s="28">
        <v>0</v>
      </c>
      <c r="H52" s="26"/>
      <c r="I52" s="28">
        <v>0</v>
      </c>
      <c r="J52" s="26"/>
      <c r="K52" s="28">
        <v>494239</v>
      </c>
      <c r="L52" s="26"/>
      <c r="M52" s="28">
        <v>9235545493</v>
      </c>
      <c r="N52" s="26"/>
      <c r="O52" s="28">
        <v>9221668677</v>
      </c>
      <c r="P52" s="26"/>
      <c r="Q52" s="59">
        <v>13876816</v>
      </c>
      <c r="R52" s="59"/>
    </row>
    <row r="53" spans="1:18" ht="21.75" customHeight="1" x14ac:dyDescent="0.2">
      <c r="A53" s="7" t="s">
        <v>137</v>
      </c>
      <c r="C53" s="28">
        <v>0</v>
      </c>
      <c r="D53" s="26"/>
      <c r="E53" s="28">
        <v>0</v>
      </c>
      <c r="F53" s="26"/>
      <c r="G53" s="28">
        <v>0</v>
      </c>
      <c r="H53" s="26"/>
      <c r="I53" s="28">
        <v>0</v>
      </c>
      <c r="J53" s="26"/>
      <c r="K53" s="28">
        <v>1000000</v>
      </c>
      <c r="L53" s="26"/>
      <c r="M53" s="28">
        <v>4960309526</v>
      </c>
      <c r="N53" s="26"/>
      <c r="O53" s="28">
        <v>5119357500</v>
      </c>
      <c r="P53" s="26"/>
      <c r="Q53" s="59">
        <v>-159047974</v>
      </c>
      <c r="R53" s="59"/>
    </row>
    <row r="54" spans="1:18" ht="21.75" customHeight="1" x14ac:dyDescent="0.2">
      <c r="A54" s="7" t="s">
        <v>138</v>
      </c>
      <c r="C54" s="28">
        <v>0</v>
      </c>
      <c r="D54" s="26"/>
      <c r="E54" s="28">
        <v>0</v>
      </c>
      <c r="F54" s="26"/>
      <c r="G54" s="28">
        <v>0</v>
      </c>
      <c r="H54" s="26"/>
      <c r="I54" s="28">
        <v>0</v>
      </c>
      <c r="J54" s="26"/>
      <c r="K54" s="28">
        <v>60000000</v>
      </c>
      <c r="L54" s="26"/>
      <c r="M54" s="28">
        <v>41775150933</v>
      </c>
      <c r="N54" s="26"/>
      <c r="O54" s="28">
        <v>36665593504</v>
      </c>
      <c r="P54" s="26"/>
      <c r="Q54" s="59">
        <v>5109557429</v>
      </c>
      <c r="R54" s="59"/>
    </row>
    <row r="55" spans="1:18" ht="21.75" customHeight="1" x14ac:dyDescent="0.2">
      <c r="A55" s="7" t="s">
        <v>139</v>
      </c>
      <c r="C55" s="28">
        <v>0</v>
      </c>
      <c r="D55" s="26"/>
      <c r="E55" s="28">
        <v>0</v>
      </c>
      <c r="F55" s="26"/>
      <c r="G55" s="28">
        <v>0</v>
      </c>
      <c r="H55" s="26"/>
      <c r="I55" s="28">
        <v>0</v>
      </c>
      <c r="J55" s="26"/>
      <c r="K55" s="28">
        <v>10000001</v>
      </c>
      <c r="L55" s="26"/>
      <c r="M55" s="28">
        <v>26063991124</v>
      </c>
      <c r="N55" s="26"/>
      <c r="O55" s="28">
        <v>24192282222</v>
      </c>
      <c r="P55" s="26"/>
      <c r="Q55" s="59">
        <v>1871708902</v>
      </c>
      <c r="R55" s="59"/>
    </row>
    <row r="56" spans="1:18" ht="21.75" customHeight="1" x14ac:dyDescent="0.2">
      <c r="A56" s="7" t="s">
        <v>22</v>
      </c>
      <c r="C56" s="28">
        <v>0</v>
      </c>
      <c r="D56" s="26"/>
      <c r="E56" s="28">
        <v>0</v>
      </c>
      <c r="F56" s="26"/>
      <c r="G56" s="28">
        <v>0</v>
      </c>
      <c r="H56" s="26"/>
      <c r="I56" s="28">
        <v>0</v>
      </c>
      <c r="J56" s="26"/>
      <c r="K56" s="28">
        <v>6000000</v>
      </c>
      <c r="L56" s="26"/>
      <c r="M56" s="28">
        <v>21215015207</v>
      </c>
      <c r="N56" s="26"/>
      <c r="O56" s="28">
        <v>20022445168</v>
      </c>
      <c r="P56" s="26"/>
      <c r="Q56" s="59">
        <v>1192570039</v>
      </c>
      <c r="R56" s="59"/>
    </row>
    <row r="57" spans="1:18" ht="21.75" customHeight="1" x14ac:dyDescent="0.2">
      <c r="A57" s="7" t="s">
        <v>140</v>
      </c>
      <c r="C57" s="28">
        <v>0</v>
      </c>
      <c r="D57" s="26"/>
      <c r="E57" s="28">
        <v>0</v>
      </c>
      <c r="F57" s="26"/>
      <c r="G57" s="28">
        <v>0</v>
      </c>
      <c r="H57" s="26"/>
      <c r="I57" s="28">
        <v>0</v>
      </c>
      <c r="J57" s="26"/>
      <c r="K57" s="28">
        <v>4000000</v>
      </c>
      <c r="L57" s="26"/>
      <c r="M57" s="28">
        <v>5734695330</v>
      </c>
      <c r="N57" s="26"/>
      <c r="O57" s="28">
        <v>6074560355</v>
      </c>
      <c r="P57" s="26"/>
      <c r="Q57" s="59">
        <v>-339865025</v>
      </c>
      <c r="R57" s="59"/>
    </row>
    <row r="58" spans="1:18" ht="21.75" customHeight="1" x14ac:dyDescent="0.2">
      <c r="A58" s="7" t="s">
        <v>42</v>
      </c>
      <c r="C58" s="28">
        <v>0</v>
      </c>
      <c r="D58" s="26"/>
      <c r="E58" s="28">
        <v>0</v>
      </c>
      <c r="F58" s="26"/>
      <c r="G58" s="28">
        <v>0</v>
      </c>
      <c r="H58" s="26"/>
      <c r="I58" s="28">
        <v>0</v>
      </c>
      <c r="J58" s="26"/>
      <c r="K58" s="28">
        <v>2000000</v>
      </c>
      <c r="L58" s="26"/>
      <c r="M58" s="28">
        <v>19122623078</v>
      </c>
      <c r="N58" s="26"/>
      <c r="O58" s="28">
        <v>20696578586</v>
      </c>
      <c r="P58" s="26"/>
      <c r="Q58" s="59">
        <v>-1573955508</v>
      </c>
      <c r="R58" s="59"/>
    </row>
    <row r="59" spans="1:18" ht="21.75" customHeight="1" x14ac:dyDescent="0.2">
      <c r="A59" s="7" t="s">
        <v>141</v>
      </c>
      <c r="C59" s="28">
        <v>0</v>
      </c>
      <c r="D59" s="26"/>
      <c r="E59" s="28">
        <v>0</v>
      </c>
      <c r="F59" s="26"/>
      <c r="G59" s="28">
        <v>0</v>
      </c>
      <c r="H59" s="26"/>
      <c r="I59" s="28">
        <v>0</v>
      </c>
      <c r="J59" s="26"/>
      <c r="K59" s="28">
        <v>249999</v>
      </c>
      <c r="L59" s="26"/>
      <c r="M59" s="28">
        <v>1885419800</v>
      </c>
      <c r="N59" s="26"/>
      <c r="O59" s="28">
        <v>2099922225</v>
      </c>
      <c r="P59" s="26"/>
      <c r="Q59" s="59">
        <v>-214502425</v>
      </c>
      <c r="R59" s="59"/>
    </row>
    <row r="60" spans="1:18" ht="21.75" customHeight="1" x14ac:dyDescent="0.2">
      <c r="A60" s="7" t="s">
        <v>226</v>
      </c>
      <c r="C60" s="28">
        <v>105000</v>
      </c>
      <c r="D60" s="26"/>
      <c r="E60" s="28">
        <v>104983468750</v>
      </c>
      <c r="F60" s="26"/>
      <c r="G60" s="28">
        <v>105019031250</v>
      </c>
      <c r="H60" s="26"/>
      <c r="I60" s="28">
        <v>-35562500</v>
      </c>
      <c r="J60" s="26"/>
      <c r="K60" s="28">
        <v>385000</v>
      </c>
      <c r="L60" s="26"/>
      <c r="M60" s="28">
        <v>384932718750</v>
      </c>
      <c r="N60" s="26"/>
      <c r="O60" s="28">
        <v>385069781250</v>
      </c>
      <c r="P60" s="26"/>
      <c r="Q60" s="59">
        <v>-137062500</v>
      </c>
      <c r="R60" s="59"/>
    </row>
    <row r="61" spans="1:18" ht="21.75" customHeight="1" x14ac:dyDescent="0.2">
      <c r="A61" s="7" t="s">
        <v>227</v>
      </c>
      <c r="C61" s="28">
        <v>0</v>
      </c>
      <c r="D61" s="26"/>
      <c r="E61" s="28">
        <v>0</v>
      </c>
      <c r="F61" s="26"/>
      <c r="G61" s="28">
        <v>0</v>
      </c>
      <c r="H61" s="26"/>
      <c r="I61" s="28">
        <v>0</v>
      </c>
      <c r="J61" s="26"/>
      <c r="K61" s="28">
        <v>220000</v>
      </c>
      <c r="L61" s="26"/>
      <c r="M61" s="28">
        <v>219961125000</v>
      </c>
      <c r="N61" s="26"/>
      <c r="O61" s="28">
        <v>220038875000</v>
      </c>
      <c r="P61" s="26"/>
      <c r="Q61" s="59">
        <v>-77750000</v>
      </c>
      <c r="R61" s="59"/>
    </row>
    <row r="62" spans="1:18" ht="21.75" customHeight="1" x14ac:dyDescent="0.2">
      <c r="A62" s="10" t="s">
        <v>228</v>
      </c>
      <c r="C62" s="30">
        <v>0</v>
      </c>
      <c r="D62" s="26"/>
      <c r="E62" s="30">
        <v>0</v>
      </c>
      <c r="F62" s="26"/>
      <c r="G62" s="30">
        <v>0</v>
      </c>
      <c r="H62" s="26"/>
      <c r="I62" s="30">
        <v>0</v>
      </c>
      <c r="J62" s="26"/>
      <c r="K62" s="30">
        <v>67000</v>
      </c>
      <c r="L62" s="26"/>
      <c r="M62" s="30">
        <v>66987856250</v>
      </c>
      <c r="N62" s="26"/>
      <c r="O62" s="30">
        <v>66987856250</v>
      </c>
      <c r="P62" s="26"/>
      <c r="Q62" s="67">
        <v>0</v>
      </c>
      <c r="R62" s="67"/>
    </row>
    <row r="63" spans="1:18" ht="21.75" customHeight="1" x14ac:dyDescent="0.2">
      <c r="A63" s="13" t="s">
        <v>66</v>
      </c>
      <c r="C63" s="21">
        <v>0</v>
      </c>
      <c r="D63" s="26"/>
      <c r="E63" s="21">
        <v>328926818311</v>
      </c>
      <c r="F63" s="26"/>
      <c r="G63" s="21">
        <v>305183103000</v>
      </c>
      <c r="H63" s="26"/>
      <c r="I63" s="21">
        <v>23743715311</v>
      </c>
      <c r="J63" s="26"/>
      <c r="K63" s="21">
        <v>0</v>
      </c>
      <c r="L63" s="26"/>
      <c r="M63" s="21">
        <v>1449174997712</v>
      </c>
      <c r="N63" s="26"/>
      <c r="O63" s="21">
        <v>1395132164297</v>
      </c>
      <c r="P63" s="26"/>
      <c r="Q63" s="66">
        <v>54042833415</v>
      </c>
      <c r="R63" s="66"/>
    </row>
  </sheetData>
  <mergeCells count="6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9" scale="40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12"/>
  <sheetViews>
    <sheetView rightToLeft="1" view="pageBreakPreview" zoomScale="85" zoomScaleNormal="100" zoomScaleSheetLayoutView="85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7.35" customHeight="1" x14ac:dyDescent="0.2"/>
    <row r="5" spans="1:25" ht="14.45" customHeight="1" x14ac:dyDescent="0.2">
      <c r="A5" s="52" t="s">
        <v>188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7.35" customHeight="1" x14ac:dyDescent="0.2"/>
    <row r="7" spans="1:25" ht="14.45" customHeight="1" x14ac:dyDescent="0.2">
      <c r="E7" s="49" t="s">
        <v>111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Y7" s="2" t="s">
        <v>112</v>
      </c>
    </row>
    <row r="8" spans="1:25" ht="29.1" customHeight="1" x14ac:dyDescent="0.2">
      <c r="A8" s="2" t="s">
        <v>189</v>
      </c>
      <c r="C8" s="2" t="s">
        <v>190</v>
      </c>
      <c r="E8" s="17" t="s">
        <v>69</v>
      </c>
      <c r="F8" s="3"/>
      <c r="G8" s="17" t="s">
        <v>13</v>
      </c>
      <c r="H8" s="3"/>
      <c r="I8" s="17" t="s">
        <v>68</v>
      </c>
      <c r="J8" s="3"/>
      <c r="K8" s="17" t="s">
        <v>191</v>
      </c>
      <c r="L8" s="3"/>
      <c r="M8" s="17" t="s">
        <v>192</v>
      </c>
      <c r="N8" s="3"/>
      <c r="O8" s="17" t="s">
        <v>193</v>
      </c>
      <c r="P8" s="3"/>
      <c r="Q8" s="17" t="s">
        <v>194</v>
      </c>
      <c r="R8" s="3"/>
      <c r="S8" s="17" t="s">
        <v>195</v>
      </c>
      <c r="T8" s="3"/>
      <c r="U8" s="17" t="s">
        <v>196</v>
      </c>
      <c r="V8" s="3"/>
      <c r="W8" s="17" t="s">
        <v>197</v>
      </c>
      <c r="Y8" s="17" t="s">
        <v>197</v>
      </c>
    </row>
    <row r="9" spans="1:25" ht="21.75" customHeight="1" x14ac:dyDescent="0.2">
      <c r="A9" s="5" t="s">
        <v>198</v>
      </c>
      <c r="C9" s="5" t="s">
        <v>199</v>
      </c>
      <c r="E9" s="3"/>
      <c r="G9" s="6">
        <v>0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25873255</v>
      </c>
    </row>
    <row r="10" spans="1:25" ht="21.75" customHeight="1" x14ac:dyDescent="0.2">
      <c r="A10" s="7" t="s">
        <v>198</v>
      </c>
      <c r="C10" s="7" t="s">
        <v>199</v>
      </c>
      <c r="G10" s="8">
        <v>0</v>
      </c>
      <c r="I10" s="8">
        <v>0</v>
      </c>
      <c r="K10" s="8">
        <v>0</v>
      </c>
      <c r="M10" s="8">
        <v>0</v>
      </c>
      <c r="O10" s="8">
        <v>0</v>
      </c>
      <c r="Q10" s="8">
        <v>0</v>
      </c>
      <c r="S10" s="8">
        <v>0</v>
      </c>
      <c r="U10" s="8">
        <v>0</v>
      </c>
      <c r="W10" s="8">
        <v>0</v>
      </c>
      <c r="Y10" s="8">
        <v>4876165</v>
      </c>
    </row>
    <row r="11" spans="1:25" ht="21.75" customHeight="1" x14ac:dyDescent="0.2">
      <c r="A11" s="10" t="s">
        <v>198</v>
      </c>
      <c r="B11" s="11"/>
      <c r="C11" s="10" t="s">
        <v>199</v>
      </c>
      <c r="E11" s="11"/>
      <c r="G11" s="12">
        <v>0</v>
      </c>
      <c r="I11" s="12">
        <v>0</v>
      </c>
      <c r="K11" s="12">
        <v>0</v>
      </c>
      <c r="M11" s="12">
        <v>0</v>
      </c>
      <c r="O11" s="12">
        <v>0</v>
      </c>
      <c r="Q11" s="12">
        <v>0</v>
      </c>
      <c r="S11" s="12">
        <v>0</v>
      </c>
      <c r="U11" s="12">
        <v>0</v>
      </c>
      <c r="W11" s="12">
        <v>0</v>
      </c>
      <c r="Y11" s="12">
        <v>875749</v>
      </c>
    </row>
    <row r="12" spans="1:25" ht="21.75" customHeight="1" x14ac:dyDescent="0.2">
      <c r="A12" s="47" t="s">
        <v>66</v>
      </c>
      <c r="B12" s="47"/>
      <c r="C12" s="47"/>
      <c r="E12" s="14"/>
      <c r="G12" s="14"/>
      <c r="I12" s="14"/>
      <c r="K12" s="14">
        <v>0</v>
      </c>
      <c r="M12" s="14">
        <v>0</v>
      </c>
      <c r="O12" s="14">
        <v>0</v>
      </c>
      <c r="Q12" s="14">
        <v>0</v>
      </c>
      <c r="S12" s="14">
        <v>0</v>
      </c>
      <c r="U12" s="14">
        <v>0</v>
      </c>
      <c r="W12" s="14">
        <v>0</v>
      </c>
      <c r="Y12" s="14">
        <v>31625169</v>
      </c>
    </row>
  </sheetData>
  <mergeCells count="6">
    <mergeCell ref="A12:C12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51"/>
  <sheetViews>
    <sheetView rightToLeft="1" view="pageBreakPreview" zoomScale="85" zoomScaleNormal="100" zoomScaleSheetLayoutView="85" workbookViewId="0">
      <selection sqref="A1:Q1"/>
    </sheetView>
  </sheetViews>
  <sheetFormatPr defaultRowHeight="12.75" x14ac:dyDescent="0.2"/>
  <cols>
    <col min="1" max="1" width="33.42578125" bestFit="1" customWidth="1"/>
    <col min="2" max="2" width="1.28515625" customWidth="1"/>
    <col min="3" max="3" width="12.5703125" bestFit="1" customWidth="1"/>
    <col min="4" max="4" width="1.28515625" customWidth="1"/>
    <col min="5" max="5" width="18.5703125" bestFit="1" customWidth="1"/>
    <col min="6" max="6" width="1.28515625" customWidth="1"/>
    <col min="7" max="7" width="18.42578125" bestFit="1" customWidth="1"/>
    <col min="8" max="8" width="1.28515625" customWidth="1"/>
    <col min="9" max="9" width="27" bestFit="1" customWidth="1"/>
    <col min="10" max="10" width="1.28515625" customWidth="1"/>
    <col min="11" max="11" width="12.5703125" bestFit="1" customWidth="1"/>
    <col min="12" max="12" width="1.28515625" customWidth="1"/>
    <col min="13" max="13" width="18.5703125" bestFit="1" customWidth="1"/>
    <col min="14" max="14" width="1.28515625" customWidth="1"/>
    <col min="15" max="15" width="18.28515625" bestFit="1" customWidth="1"/>
    <col min="16" max="16" width="1.28515625" customWidth="1"/>
    <col min="17" max="17" width="15.140625" customWidth="1"/>
    <col min="18" max="18" width="1.28515625" customWidth="1"/>
    <col min="19" max="19" width="0.28515625" customWidth="1"/>
  </cols>
  <sheetData>
    <row r="1" spans="1:18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25.5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5" spans="1:18" ht="24" x14ac:dyDescent="0.2">
      <c r="A5" s="52" t="s">
        <v>200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21" x14ac:dyDescent="0.2">
      <c r="A6" s="49" t="s">
        <v>96</v>
      </c>
      <c r="C6" s="49" t="s">
        <v>111</v>
      </c>
      <c r="D6" s="49"/>
      <c r="E6" s="49"/>
      <c r="F6" s="49"/>
      <c r="G6" s="49"/>
      <c r="H6" s="49"/>
      <c r="I6" s="49"/>
      <c r="K6" s="49" t="s">
        <v>112</v>
      </c>
      <c r="L6" s="49"/>
      <c r="M6" s="49"/>
      <c r="N6" s="49"/>
      <c r="O6" s="49"/>
      <c r="P6" s="49"/>
      <c r="Q6" s="49"/>
      <c r="R6" s="49"/>
    </row>
    <row r="7" spans="1:18" ht="21" x14ac:dyDescent="0.2">
      <c r="A7" s="49"/>
      <c r="C7" s="17" t="s">
        <v>13</v>
      </c>
      <c r="D7" s="3"/>
      <c r="E7" s="17" t="s">
        <v>15</v>
      </c>
      <c r="F7" s="3"/>
      <c r="G7" s="17" t="s">
        <v>186</v>
      </c>
      <c r="H7" s="3"/>
      <c r="I7" s="17" t="s">
        <v>201</v>
      </c>
      <c r="K7" s="17" t="s">
        <v>13</v>
      </c>
      <c r="L7" s="3"/>
      <c r="M7" s="17" t="s">
        <v>15</v>
      </c>
      <c r="N7" s="3"/>
      <c r="O7" s="17" t="s">
        <v>186</v>
      </c>
      <c r="P7" s="3"/>
      <c r="Q7" s="68" t="s">
        <v>201</v>
      </c>
      <c r="R7" s="68"/>
    </row>
    <row r="8" spans="1:18" ht="18.75" x14ac:dyDescent="0.2">
      <c r="A8" s="5" t="s">
        <v>35</v>
      </c>
      <c r="C8" s="25">
        <v>5000000</v>
      </c>
      <c r="D8" s="26"/>
      <c r="E8" s="25">
        <v>29572987500</v>
      </c>
      <c r="F8" s="26"/>
      <c r="G8" s="25">
        <v>32356327500</v>
      </c>
      <c r="H8" s="26"/>
      <c r="I8" s="25">
        <v>-2783340000</v>
      </c>
      <c r="J8" s="26"/>
      <c r="K8" s="25">
        <v>5000000</v>
      </c>
      <c r="L8" s="26"/>
      <c r="M8" s="25">
        <v>29572987500</v>
      </c>
      <c r="N8" s="26"/>
      <c r="O8" s="25">
        <v>31886057156</v>
      </c>
      <c r="P8" s="26"/>
      <c r="Q8" s="60">
        <v>-2313069656</v>
      </c>
      <c r="R8" s="60"/>
    </row>
    <row r="9" spans="1:18" ht="18.75" x14ac:dyDescent="0.2">
      <c r="A9" s="7" t="s">
        <v>54</v>
      </c>
      <c r="C9" s="28">
        <v>7696000</v>
      </c>
      <c r="D9" s="26"/>
      <c r="E9" s="28">
        <v>36652150360</v>
      </c>
      <c r="F9" s="26"/>
      <c r="G9" s="28">
        <v>34816987740</v>
      </c>
      <c r="H9" s="26"/>
      <c r="I9" s="28">
        <v>1835162620</v>
      </c>
      <c r="J9" s="26"/>
      <c r="K9" s="28">
        <v>7696000</v>
      </c>
      <c r="L9" s="26"/>
      <c r="M9" s="28">
        <v>36652150360</v>
      </c>
      <c r="N9" s="26"/>
      <c r="O9" s="28">
        <v>27973105417</v>
      </c>
      <c r="P9" s="26"/>
      <c r="Q9" s="59">
        <v>8679044943</v>
      </c>
      <c r="R9" s="59"/>
    </row>
    <row r="10" spans="1:18" ht="18.75" x14ac:dyDescent="0.2">
      <c r="A10" s="7" t="s">
        <v>41</v>
      </c>
      <c r="C10" s="28">
        <v>1800000</v>
      </c>
      <c r="D10" s="26"/>
      <c r="E10" s="28">
        <v>31956719400</v>
      </c>
      <c r="F10" s="26"/>
      <c r="G10" s="28">
        <v>30363498477</v>
      </c>
      <c r="H10" s="26"/>
      <c r="I10" s="28">
        <v>1593220923</v>
      </c>
      <c r="J10" s="26"/>
      <c r="K10" s="28">
        <v>1800000</v>
      </c>
      <c r="L10" s="26"/>
      <c r="M10" s="28">
        <v>31956719400</v>
      </c>
      <c r="N10" s="26"/>
      <c r="O10" s="28">
        <v>35755553659</v>
      </c>
      <c r="P10" s="26"/>
      <c r="Q10" s="59">
        <v>-3798834259</v>
      </c>
      <c r="R10" s="59"/>
    </row>
    <row r="11" spans="1:18" ht="18.75" x14ac:dyDescent="0.2">
      <c r="A11" s="7" t="s">
        <v>47</v>
      </c>
      <c r="C11" s="28">
        <v>6000000</v>
      </c>
      <c r="D11" s="26"/>
      <c r="E11" s="28">
        <v>15799430700</v>
      </c>
      <c r="F11" s="26"/>
      <c r="G11" s="28">
        <v>19879011900</v>
      </c>
      <c r="H11" s="26"/>
      <c r="I11" s="28">
        <v>-4079581200</v>
      </c>
      <c r="J11" s="26"/>
      <c r="K11" s="28">
        <v>6000000</v>
      </c>
      <c r="L11" s="26"/>
      <c r="M11" s="28">
        <v>15799430700</v>
      </c>
      <c r="N11" s="26"/>
      <c r="O11" s="28">
        <v>19524702696</v>
      </c>
      <c r="P11" s="26"/>
      <c r="Q11" s="59">
        <v>-3725271996</v>
      </c>
      <c r="R11" s="59"/>
    </row>
    <row r="12" spans="1:18" ht="18.75" x14ac:dyDescent="0.2">
      <c r="A12" s="7" t="s">
        <v>142</v>
      </c>
      <c r="C12" s="28">
        <v>7513</v>
      </c>
      <c r="D12" s="26"/>
      <c r="E12" s="28">
        <v>66878618423</v>
      </c>
      <c r="F12" s="26"/>
      <c r="G12" s="28">
        <v>62860115951</v>
      </c>
      <c r="H12" s="26"/>
      <c r="I12" s="28">
        <v>4018502472</v>
      </c>
      <c r="J12" s="26"/>
      <c r="K12" s="28">
        <v>7513</v>
      </c>
      <c r="L12" s="26"/>
      <c r="M12" s="28">
        <v>66878618423</v>
      </c>
      <c r="N12" s="26"/>
      <c r="O12" s="28">
        <v>65679161091</v>
      </c>
      <c r="P12" s="26"/>
      <c r="Q12" s="59">
        <v>1199457332</v>
      </c>
      <c r="R12" s="59"/>
    </row>
    <row r="13" spans="1:18" ht="18.75" x14ac:dyDescent="0.2">
      <c r="A13" s="7" t="s">
        <v>51</v>
      </c>
      <c r="C13" s="28">
        <v>460605</v>
      </c>
      <c r="D13" s="26"/>
      <c r="E13" s="28">
        <v>26753016906</v>
      </c>
      <c r="F13" s="26"/>
      <c r="G13" s="28">
        <v>28752611915</v>
      </c>
      <c r="H13" s="26"/>
      <c r="I13" s="28">
        <v>-1999595008</v>
      </c>
      <c r="J13" s="26"/>
      <c r="K13" s="28">
        <v>460605</v>
      </c>
      <c r="L13" s="26"/>
      <c r="M13" s="28">
        <v>26753016906</v>
      </c>
      <c r="N13" s="26"/>
      <c r="O13" s="28">
        <v>26658334979</v>
      </c>
      <c r="P13" s="26"/>
      <c r="Q13" s="59">
        <v>94681927</v>
      </c>
      <c r="R13" s="59"/>
    </row>
    <row r="14" spans="1:18" ht="18.75" x14ac:dyDescent="0.2">
      <c r="A14" s="7" t="s">
        <v>28</v>
      </c>
      <c r="C14" s="28">
        <v>599999</v>
      </c>
      <c r="D14" s="26"/>
      <c r="E14" s="28">
        <v>596429005</v>
      </c>
      <c r="F14" s="26"/>
      <c r="G14" s="28">
        <v>596429005</v>
      </c>
      <c r="H14" s="26"/>
      <c r="I14" s="28">
        <v>0</v>
      </c>
      <c r="J14" s="26"/>
      <c r="K14" s="28">
        <v>599999</v>
      </c>
      <c r="L14" s="26"/>
      <c r="M14" s="28">
        <v>596429005</v>
      </c>
      <c r="N14" s="26"/>
      <c r="O14" s="28">
        <v>596429005</v>
      </c>
      <c r="P14" s="26"/>
      <c r="Q14" s="59">
        <v>0</v>
      </c>
      <c r="R14" s="59"/>
    </row>
    <row r="15" spans="1:18" ht="18.75" x14ac:dyDescent="0.2">
      <c r="A15" s="7" t="s">
        <v>32</v>
      </c>
      <c r="C15" s="28">
        <v>30000000</v>
      </c>
      <c r="D15" s="26"/>
      <c r="E15" s="28">
        <v>43479747000</v>
      </c>
      <c r="F15" s="26"/>
      <c r="G15" s="28">
        <v>50159763000</v>
      </c>
      <c r="H15" s="26"/>
      <c r="I15" s="28">
        <v>-6680016000</v>
      </c>
      <c r="J15" s="26"/>
      <c r="K15" s="28">
        <v>30000000</v>
      </c>
      <c r="L15" s="26"/>
      <c r="M15" s="28">
        <v>43479747000</v>
      </c>
      <c r="N15" s="26"/>
      <c r="O15" s="28">
        <v>40787149755</v>
      </c>
      <c r="P15" s="26"/>
      <c r="Q15" s="59">
        <v>2692597245</v>
      </c>
      <c r="R15" s="59"/>
    </row>
    <row r="16" spans="1:18" ht="18.75" x14ac:dyDescent="0.2">
      <c r="A16" s="7" t="s">
        <v>58</v>
      </c>
      <c r="C16" s="28">
        <v>400000</v>
      </c>
      <c r="D16" s="26"/>
      <c r="E16" s="28">
        <v>7896733200</v>
      </c>
      <c r="F16" s="26"/>
      <c r="G16" s="28">
        <v>8053466616</v>
      </c>
      <c r="H16" s="26"/>
      <c r="I16" s="28">
        <v>-156733416</v>
      </c>
      <c r="J16" s="26"/>
      <c r="K16" s="28">
        <v>400000</v>
      </c>
      <c r="L16" s="26"/>
      <c r="M16" s="28">
        <v>7896733200</v>
      </c>
      <c r="N16" s="26"/>
      <c r="O16" s="28">
        <v>8053466616</v>
      </c>
      <c r="P16" s="26"/>
      <c r="Q16" s="59">
        <v>-156733416</v>
      </c>
      <c r="R16" s="59"/>
    </row>
    <row r="17" spans="1:18" ht="18.75" x14ac:dyDescent="0.2">
      <c r="A17" s="7" t="s">
        <v>60</v>
      </c>
      <c r="C17" s="28">
        <v>4000000</v>
      </c>
      <c r="D17" s="26"/>
      <c r="E17" s="28">
        <v>12970364400</v>
      </c>
      <c r="F17" s="26"/>
      <c r="G17" s="28">
        <v>13197260839</v>
      </c>
      <c r="H17" s="26"/>
      <c r="I17" s="28">
        <v>-226896439</v>
      </c>
      <c r="J17" s="26"/>
      <c r="K17" s="28">
        <v>4000000</v>
      </c>
      <c r="L17" s="26"/>
      <c r="M17" s="28">
        <v>12970364400</v>
      </c>
      <c r="N17" s="26"/>
      <c r="O17" s="28">
        <v>13197260839</v>
      </c>
      <c r="P17" s="26"/>
      <c r="Q17" s="59">
        <v>-226896439</v>
      </c>
      <c r="R17" s="59"/>
    </row>
    <row r="18" spans="1:18" ht="18.75" x14ac:dyDescent="0.2">
      <c r="A18" s="7" t="s">
        <v>26</v>
      </c>
      <c r="C18" s="28">
        <v>150000</v>
      </c>
      <c r="D18" s="26"/>
      <c r="E18" s="28">
        <v>12532485375</v>
      </c>
      <c r="F18" s="26"/>
      <c r="G18" s="28">
        <v>14367466743</v>
      </c>
      <c r="H18" s="26"/>
      <c r="I18" s="28">
        <v>-1834981368</v>
      </c>
      <c r="J18" s="26"/>
      <c r="K18" s="28">
        <v>150000</v>
      </c>
      <c r="L18" s="26"/>
      <c r="M18" s="28">
        <v>12532485375</v>
      </c>
      <c r="N18" s="26"/>
      <c r="O18" s="28">
        <v>15230562298</v>
      </c>
      <c r="P18" s="26"/>
      <c r="Q18" s="59">
        <v>-2698076923</v>
      </c>
      <c r="R18" s="59"/>
    </row>
    <row r="19" spans="1:18" ht="18.75" x14ac:dyDescent="0.2">
      <c r="A19" s="7" t="s">
        <v>39</v>
      </c>
      <c r="C19" s="28">
        <v>1700000</v>
      </c>
      <c r="D19" s="26"/>
      <c r="E19" s="28">
        <v>35588978100</v>
      </c>
      <c r="F19" s="26"/>
      <c r="G19" s="28">
        <v>34952856020</v>
      </c>
      <c r="H19" s="26"/>
      <c r="I19" s="28">
        <v>636122080</v>
      </c>
      <c r="J19" s="26"/>
      <c r="K19" s="28">
        <v>1700000</v>
      </c>
      <c r="L19" s="26"/>
      <c r="M19" s="28">
        <v>35588978100</v>
      </c>
      <c r="N19" s="26"/>
      <c r="O19" s="28">
        <v>33807419153</v>
      </c>
      <c r="P19" s="26"/>
      <c r="Q19" s="59">
        <v>1781558947</v>
      </c>
      <c r="R19" s="59"/>
    </row>
    <row r="20" spans="1:18" ht="18.75" x14ac:dyDescent="0.2">
      <c r="A20" s="7" t="s">
        <v>64</v>
      </c>
      <c r="C20" s="28">
        <v>7000000</v>
      </c>
      <c r="D20" s="26"/>
      <c r="E20" s="28">
        <v>27993442050</v>
      </c>
      <c r="F20" s="26"/>
      <c r="G20" s="28">
        <v>29151276564</v>
      </c>
      <c r="H20" s="26"/>
      <c r="I20" s="28">
        <v>-1157834514</v>
      </c>
      <c r="J20" s="26"/>
      <c r="K20" s="28">
        <v>7000000</v>
      </c>
      <c r="L20" s="26"/>
      <c r="M20" s="28">
        <v>27993442050</v>
      </c>
      <c r="N20" s="26"/>
      <c r="O20" s="28">
        <v>29151276564</v>
      </c>
      <c r="P20" s="26"/>
      <c r="Q20" s="59">
        <v>-1157834514</v>
      </c>
      <c r="R20" s="59"/>
    </row>
    <row r="21" spans="1:18" ht="18.75" x14ac:dyDescent="0.2">
      <c r="A21" s="7" t="s">
        <v>56</v>
      </c>
      <c r="C21" s="28">
        <v>5000000</v>
      </c>
      <c r="D21" s="26"/>
      <c r="E21" s="28">
        <v>32803650000</v>
      </c>
      <c r="F21" s="26"/>
      <c r="G21" s="28">
        <v>40765553269</v>
      </c>
      <c r="H21" s="26"/>
      <c r="I21" s="28">
        <v>-7961903269</v>
      </c>
      <c r="J21" s="26"/>
      <c r="K21" s="28">
        <v>5000000</v>
      </c>
      <c r="L21" s="26"/>
      <c r="M21" s="28">
        <v>32803650000</v>
      </c>
      <c r="N21" s="26"/>
      <c r="O21" s="28">
        <v>29389798572</v>
      </c>
      <c r="P21" s="26"/>
      <c r="Q21" s="59">
        <v>3413851428</v>
      </c>
      <c r="R21" s="59"/>
    </row>
    <row r="22" spans="1:18" ht="18.75" x14ac:dyDescent="0.2">
      <c r="A22" s="7" t="s">
        <v>37</v>
      </c>
      <c r="C22" s="28">
        <v>4500000</v>
      </c>
      <c r="D22" s="26"/>
      <c r="E22" s="28">
        <v>44732250000</v>
      </c>
      <c r="F22" s="26"/>
      <c r="G22" s="28">
        <v>49831726500</v>
      </c>
      <c r="H22" s="26"/>
      <c r="I22" s="28">
        <v>-5099476500</v>
      </c>
      <c r="J22" s="26"/>
      <c r="K22" s="28">
        <v>4500000</v>
      </c>
      <c r="L22" s="26"/>
      <c r="M22" s="28">
        <v>44732250000</v>
      </c>
      <c r="N22" s="26"/>
      <c r="O22" s="28">
        <v>48251526903</v>
      </c>
      <c r="P22" s="26"/>
      <c r="Q22" s="59">
        <v>-3519276903</v>
      </c>
      <c r="R22" s="59"/>
    </row>
    <row r="23" spans="1:18" ht="18.75" x14ac:dyDescent="0.2">
      <c r="A23" s="7" t="s">
        <v>63</v>
      </c>
      <c r="C23" s="28">
        <v>800000</v>
      </c>
      <c r="D23" s="26"/>
      <c r="E23" s="28">
        <v>2105795520</v>
      </c>
      <c r="F23" s="26"/>
      <c r="G23" s="28">
        <v>2139583671</v>
      </c>
      <c r="H23" s="26"/>
      <c r="I23" s="28">
        <v>-33788151</v>
      </c>
      <c r="J23" s="26"/>
      <c r="K23" s="28">
        <v>800000</v>
      </c>
      <c r="L23" s="26"/>
      <c r="M23" s="28">
        <v>2105795520</v>
      </c>
      <c r="N23" s="26"/>
      <c r="O23" s="28">
        <v>2139583671</v>
      </c>
      <c r="P23" s="26"/>
      <c r="Q23" s="59">
        <v>-33788151</v>
      </c>
      <c r="R23" s="59"/>
    </row>
    <row r="24" spans="1:18" ht="18.75" x14ac:dyDescent="0.2">
      <c r="A24" s="7" t="s">
        <v>46</v>
      </c>
      <c r="C24" s="28">
        <v>8000000</v>
      </c>
      <c r="D24" s="26"/>
      <c r="E24" s="28">
        <v>56382516000</v>
      </c>
      <c r="F24" s="26"/>
      <c r="G24" s="28">
        <v>60915384000</v>
      </c>
      <c r="H24" s="26"/>
      <c r="I24" s="28">
        <v>-4532868000</v>
      </c>
      <c r="J24" s="26"/>
      <c r="K24" s="28">
        <v>8000000</v>
      </c>
      <c r="L24" s="26"/>
      <c r="M24" s="28">
        <v>56382516000</v>
      </c>
      <c r="N24" s="26"/>
      <c r="O24" s="28">
        <v>56704046921</v>
      </c>
      <c r="P24" s="26"/>
      <c r="Q24" s="59">
        <v>-321530921</v>
      </c>
      <c r="R24" s="59"/>
    </row>
    <row r="25" spans="1:18" ht="18.75" x14ac:dyDescent="0.2">
      <c r="A25" s="7" t="s">
        <v>25</v>
      </c>
      <c r="C25" s="28">
        <v>7250000</v>
      </c>
      <c r="D25" s="26"/>
      <c r="E25" s="28">
        <v>37836028125</v>
      </c>
      <c r="F25" s="26"/>
      <c r="G25" s="28">
        <v>40423375728</v>
      </c>
      <c r="H25" s="26"/>
      <c r="I25" s="28">
        <v>-2587347603</v>
      </c>
      <c r="J25" s="26"/>
      <c r="K25" s="28">
        <v>7250000</v>
      </c>
      <c r="L25" s="26"/>
      <c r="M25" s="28">
        <v>37836028125</v>
      </c>
      <c r="N25" s="26"/>
      <c r="O25" s="28">
        <v>44230089444</v>
      </c>
      <c r="P25" s="26"/>
      <c r="Q25" s="59">
        <v>-6394061319</v>
      </c>
      <c r="R25" s="59"/>
    </row>
    <row r="26" spans="1:18" ht="18.75" x14ac:dyDescent="0.2">
      <c r="A26" s="7" t="s">
        <v>61</v>
      </c>
      <c r="C26" s="28">
        <v>4632997</v>
      </c>
      <c r="D26" s="26"/>
      <c r="E26" s="28">
        <v>5756788334</v>
      </c>
      <c r="F26" s="26"/>
      <c r="G26" s="28">
        <v>5783413590</v>
      </c>
      <c r="H26" s="26"/>
      <c r="I26" s="28">
        <v>-26625255</v>
      </c>
      <c r="J26" s="26"/>
      <c r="K26" s="28">
        <v>4632997</v>
      </c>
      <c r="L26" s="26"/>
      <c r="M26" s="28">
        <v>5756788334</v>
      </c>
      <c r="N26" s="26"/>
      <c r="O26" s="28">
        <v>5783413590</v>
      </c>
      <c r="P26" s="26"/>
      <c r="Q26" s="59">
        <v>-26625255</v>
      </c>
      <c r="R26" s="59"/>
    </row>
    <row r="27" spans="1:18" ht="18.75" x14ac:dyDescent="0.2">
      <c r="A27" s="7" t="s">
        <v>23</v>
      </c>
      <c r="C27" s="28">
        <v>22000</v>
      </c>
      <c r="D27" s="26"/>
      <c r="E27" s="28">
        <v>5855232834</v>
      </c>
      <c r="F27" s="26"/>
      <c r="G27" s="28">
        <v>6485937678</v>
      </c>
      <c r="H27" s="26"/>
      <c r="I27" s="28">
        <v>-630704844</v>
      </c>
      <c r="J27" s="26"/>
      <c r="K27" s="28">
        <v>22000</v>
      </c>
      <c r="L27" s="26"/>
      <c r="M27" s="28">
        <v>5855232834</v>
      </c>
      <c r="N27" s="26"/>
      <c r="O27" s="28">
        <v>4936511943</v>
      </c>
      <c r="P27" s="26"/>
      <c r="Q27" s="59">
        <v>918720891</v>
      </c>
      <c r="R27" s="59"/>
    </row>
    <row r="28" spans="1:18" ht="18.75" x14ac:dyDescent="0.2">
      <c r="A28" s="7" t="s">
        <v>20</v>
      </c>
      <c r="C28" s="28">
        <v>8000000</v>
      </c>
      <c r="D28" s="26"/>
      <c r="E28" s="28">
        <v>21232908000</v>
      </c>
      <c r="F28" s="26"/>
      <c r="G28" s="28">
        <v>23918032213</v>
      </c>
      <c r="H28" s="26"/>
      <c r="I28" s="28">
        <v>-2685124213</v>
      </c>
      <c r="J28" s="26"/>
      <c r="K28" s="28">
        <v>8000000</v>
      </c>
      <c r="L28" s="26"/>
      <c r="M28" s="28">
        <v>21232908000</v>
      </c>
      <c r="N28" s="26"/>
      <c r="O28" s="28">
        <v>23380359267</v>
      </c>
      <c r="P28" s="26"/>
      <c r="Q28" s="59">
        <v>-2147451267</v>
      </c>
      <c r="R28" s="59"/>
    </row>
    <row r="29" spans="1:18" ht="18.75" x14ac:dyDescent="0.2">
      <c r="A29" s="7" t="s">
        <v>29</v>
      </c>
      <c r="C29" s="28">
        <v>1700000</v>
      </c>
      <c r="D29" s="26"/>
      <c r="E29" s="28">
        <v>31583950650</v>
      </c>
      <c r="F29" s="26"/>
      <c r="G29" s="28">
        <v>41487459971</v>
      </c>
      <c r="H29" s="26"/>
      <c r="I29" s="28">
        <v>-9903509321</v>
      </c>
      <c r="J29" s="26"/>
      <c r="K29" s="28">
        <v>1700000</v>
      </c>
      <c r="L29" s="26"/>
      <c r="M29" s="28">
        <v>31583950650</v>
      </c>
      <c r="N29" s="26"/>
      <c r="O29" s="28">
        <v>31697318662</v>
      </c>
      <c r="P29" s="26"/>
      <c r="Q29" s="59">
        <v>-113368012</v>
      </c>
      <c r="R29" s="59"/>
    </row>
    <row r="30" spans="1:18" ht="18.75" x14ac:dyDescent="0.2">
      <c r="A30" s="7" t="s">
        <v>38</v>
      </c>
      <c r="C30" s="28">
        <v>550000</v>
      </c>
      <c r="D30" s="26"/>
      <c r="E30" s="28">
        <v>33902572275</v>
      </c>
      <c r="F30" s="26"/>
      <c r="G30" s="28">
        <v>40422824697</v>
      </c>
      <c r="H30" s="26"/>
      <c r="I30" s="28">
        <v>-6520252422</v>
      </c>
      <c r="J30" s="26"/>
      <c r="K30" s="28">
        <v>550000</v>
      </c>
      <c r="L30" s="26"/>
      <c r="M30" s="28">
        <v>33902572275</v>
      </c>
      <c r="N30" s="26"/>
      <c r="O30" s="28">
        <v>30562496260</v>
      </c>
      <c r="P30" s="26"/>
      <c r="Q30" s="59">
        <v>3340076015</v>
      </c>
      <c r="R30" s="59"/>
    </row>
    <row r="31" spans="1:18" ht="18.75" x14ac:dyDescent="0.2">
      <c r="A31" s="7" t="s">
        <v>21</v>
      </c>
      <c r="C31" s="28">
        <v>50000</v>
      </c>
      <c r="D31" s="26"/>
      <c r="E31" s="28">
        <v>49702500</v>
      </c>
      <c r="F31" s="26"/>
      <c r="G31" s="28">
        <v>49702500</v>
      </c>
      <c r="H31" s="26"/>
      <c r="I31" s="28">
        <v>0</v>
      </c>
      <c r="J31" s="26"/>
      <c r="K31" s="28">
        <v>50000</v>
      </c>
      <c r="L31" s="26"/>
      <c r="M31" s="28">
        <v>49702500</v>
      </c>
      <c r="N31" s="26"/>
      <c r="O31" s="28">
        <v>49702500</v>
      </c>
      <c r="P31" s="26"/>
      <c r="Q31" s="59">
        <v>0</v>
      </c>
      <c r="R31" s="59"/>
    </row>
    <row r="32" spans="1:18" ht="18.75" x14ac:dyDescent="0.2">
      <c r="A32" s="7" t="s">
        <v>22</v>
      </c>
      <c r="C32" s="28">
        <v>12000000</v>
      </c>
      <c r="D32" s="26"/>
      <c r="E32" s="28">
        <v>44398249200</v>
      </c>
      <c r="F32" s="26"/>
      <c r="G32" s="28">
        <v>44445963600</v>
      </c>
      <c r="H32" s="26"/>
      <c r="I32" s="28">
        <v>-47714400</v>
      </c>
      <c r="J32" s="26"/>
      <c r="K32" s="28">
        <v>12000000</v>
      </c>
      <c r="L32" s="26"/>
      <c r="M32" s="28">
        <v>44398249200</v>
      </c>
      <c r="N32" s="26"/>
      <c r="O32" s="28">
        <v>40044890362</v>
      </c>
      <c r="P32" s="26"/>
      <c r="Q32" s="59">
        <v>4353358838</v>
      </c>
      <c r="R32" s="59"/>
    </row>
    <row r="33" spans="1:18" ht="18.75" x14ac:dyDescent="0.2">
      <c r="A33" s="7" t="s">
        <v>62</v>
      </c>
      <c r="C33" s="28">
        <v>2000000</v>
      </c>
      <c r="D33" s="26"/>
      <c r="E33" s="28">
        <v>2829066300</v>
      </c>
      <c r="F33" s="26"/>
      <c r="G33" s="28">
        <v>3023534234</v>
      </c>
      <c r="H33" s="26"/>
      <c r="I33" s="28">
        <v>-194467934</v>
      </c>
      <c r="J33" s="26"/>
      <c r="K33" s="28">
        <v>2000000</v>
      </c>
      <c r="L33" s="26"/>
      <c r="M33" s="28">
        <v>2829066300</v>
      </c>
      <c r="N33" s="26"/>
      <c r="O33" s="28">
        <v>3023534234</v>
      </c>
      <c r="P33" s="26"/>
      <c r="Q33" s="59">
        <v>-194467934</v>
      </c>
      <c r="R33" s="59"/>
    </row>
    <row r="34" spans="1:18" ht="18.75" x14ac:dyDescent="0.2">
      <c r="A34" s="7" t="s">
        <v>48</v>
      </c>
      <c r="C34" s="28">
        <v>12000000</v>
      </c>
      <c r="D34" s="26"/>
      <c r="E34" s="28">
        <v>41726242800</v>
      </c>
      <c r="F34" s="26"/>
      <c r="G34" s="28">
        <v>48590555665</v>
      </c>
      <c r="H34" s="26"/>
      <c r="I34" s="28">
        <v>-6864312865</v>
      </c>
      <c r="J34" s="26"/>
      <c r="K34" s="28">
        <v>12000000</v>
      </c>
      <c r="L34" s="26"/>
      <c r="M34" s="28">
        <v>41726242800</v>
      </c>
      <c r="N34" s="26"/>
      <c r="O34" s="28">
        <v>46893712313</v>
      </c>
      <c r="P34" s="26"/>
      <c r="Q34" s="59">
        <v>-5167469513</v>
      </c>
      <c r="R34" s="59"/>
    </row>
    <row r="35" spans="1:18" ht="18.75" x14ac:dyDescent="0.2">
      <c r="A35" s="7" t="s">
        <v>30</v>
      </c>
      <c r="C35" s="28">
        <v>7000000</v>
      </c>
      <c r="D35" s="26"/>
      <c r="E35" s="28">
        <v>22426762050</v>
      </c>
      <c r="F35" s="26"/>
      <c r="G35" s="28">
        <v>24604959162</v>
      </c>
      <c r="H35" s="26"/>
      <c r="I35" s="28">
        <v>-2178197112</v>
      </c>
      <c r="J35" s="26"/>
      <c r="K35" s="28">
        <v>7000000</v>
      </c>
      <c r="L35" s="26"/>
      <c r="M35" s="28">
        <v>22426762050</v>
      </c>
      <c r="N35" s="26"/>
      <c r="O35" s="28">
        <v>22351855904</v>
      </c>
      <c r="P35" s="26"/>
      <c r="Q35" s="59">
        <v>74906146</v>
      </c>
      <c r="R35" s="59"/>
    </row>
    <row r="36" spans="1:18" ht="18.75" x14ac:dyDescent="0.2">
      <c r="A36" s="7" t="s">
        <v>55</v>
      </c>
      <c r="C36" s="28">
        <v>11753701</v>
      </c>
      <c r="D36" s="26"/>
      <c r="E36" s="28">
        <v>31698058457</v>
      </c>
      <c r="F36" s="26"/>
      <c r="G36" s="28">
        <v>36056103354</v>
      </c>
      <c r="H36" s="26"/>
      <c r="I36" s="28">
        <v>-4358044896</v>
      </c>
      <c r="J36" s="26"/>
      <c r="K36" s="28">
        <v>11753701</v>
      </c>
      <c r="L36" s="26"/>
      <c r="M36" s="28">
        <v>31698058457</v>
      </c>
      <c r="N36" s="26"/>
      <c r="O36" s="28">
        <v>33380424637</v>
      </c>
      <c r="P36" s="26"/>
      <c r="Q36" s="59">
        <v>-1682366179</v>
      </c>
      <c r="R36" s="59"/>
    </row>
    <row r="37" spans="1:18" ht="18.75" x14ac:dyDescent="0.2">
      <c r="A37" s="7" t="s">
        <v>45</v>
      </c>
      <c r="C37" s="28">
        <v>1900000</v>
      </c>
      <c r="D37" s="26"/>
      <c r="E37" s="28">
        <v>28991468250</v>
      </c>
      <c r="F37" s="26"/>
      <c r="G37" s="28">
        <v>24798565350</v>
      </c>
      <c r="H37" s="26"/>
      <c r="I37" s="28">
        <v>4192902900</v>
      </c>
      <c r="J37" s="26"/>
      <c r="K37" s="28">
        <v>1900000</v>
      </c>
      <c r="L37" s="26"/>
      <c r="M37" s="28">
        <v>28991468250</v>
      </c>
      <c r="N37" s="26"/>
      <c r="O37" s="28">
        <v>24061974300</v>
      </c>
      <c r="P37" s="26"/>
      <c r="Q37" s="59">
        <v>4929493950</v>
      </c>
      <c r="R37" s="59"/>
    </row>
    <row r="38" spans="1:18" ht="18.75" x14ac:dyDescent="0.2">
      <c r="A38" s="7" t="s">
        <v>42</v>
      </c>
      <c r="C38" s="28">
        <v>4000000</v>
      </c>
      <c r="D38" s="26"/>
      <c r="E38" s="28">
        <v>31889124000</v>
      </c>
      <c r="F38" s="26"/>
      <c r="G38" s="28">
        <v>35825562000</v>
      </c>
      <c r="H38" s="26"/>
      <c r="I38" s="28">
        <v>-3936438000</v>
      </c>
      <c r="J38" s="26"/>
      <c r="K38" s="28">
        <v>4000000</v>
      </c>
      <c r="L38" s="26"/>
      <c r="M38" s="28">
        <v>31889124000</v>
      </c>
      <c r="N38" s="26"/>
      <c r="O38" s="28">
        <v>31044868064</v>
      </c>
      <c r="P38" s="26"/>
      <c r="Q38" s="59">
        <v>844255936</v>
      </c>
      <c r="R38" s="59"/>
    </row>
    <row r="39" spans="1:18" ht="18.75" x14ac:dyDescent="0.2">
      <c r="A39" s="7" t="s">
        <v>24</v>
      </c>
      <c r="C39" s="28">
        <v>18068750</v>
      </c>
      <c r="D39" s="26"/>
      <c r="E39" s="28">
        <v>45639513222</v>
      </c>
      <c r="F39" s="26"/>
      <c r="G39" s="28">
        <v>46551361500</v>
      </c>
      <c r="H39" s="26"/>
      <c r="I39" s="28">
        <v>-911848277</v>
      </c>
      <c r="J39" s="26"/>
      <c r="K39" s="28">
        <v>18068750</v>
      </c>
      <c r="L39" s="26"/>
      <c r="M39" s="28">
        <v>45639513222</v>
      </c>
      <c r="N39" s="26"/>
      <c r="O39" s="28">
        <v>52118041500</v>
      </c>
      <c r="P39" s="26"/>
      <c r="Q39" s="59">
        <v>-6478528277</v>
      </c>
      <c r="R39" s="59"/>
    </row>
    <row r="40" spans="1:18" ht="18.75" x14ac:dyDescent="0.2">
      <c r="A40" s="7" t="s">
        <v>50</v>
      </c>
      <c r="C40" s="28">
        <v>10000000</v>
      </c>
      <c r="D40" s="26"/>
      <c r="E40" s="28">
        <v>22922793000</v>
      </c>
      <c r="F40" s="26"/>
      <c r="G40" s="28">
        <v>24254820000</v>
      </c>
      <c r="H40" s="26"/>
      <c r="I40" s="28">
        <v>-1332027000</v>
      </c>
      <c r="J40" s="26"/>
      <c r="K40" s="28">
        <v>10000000</v>
      </c>
      <c r="L40" s="26"/>
      <c r="M40" s="28">
        <v>22922793000</v>
      </c>
      <c r="N40" s="26"/>
      <c r="O40" s="28">
        <v>20974455000</v>
      </c>
      <c r="P40" s="26"/>
      <c r="Q40" s="59">
        <v>1948338000</v>
      </c>
      <c r="R40" s="59"/>
    </row>
    <row r="41" spans="1:18" ht="18.75" x14ac:dyDescent="0.2">
      <c r="A41" s="7" t="s">
        <v>19</v>
      </c>
      <c r="C41" s="28">
        <v>5000000</v>
      </c>
      <c r="D41" s="26"/>
      <c r="E41" s="28">
        <v>27187267500</v>
      </c>
      <c r="F41" s="26"/>
      <c r="G41" s="28">
        <v>31362277500</v>
      </c>
      <c r="H41" s="26"/>
      <c r="I41" s="28">
        <v>-4175010000</v>
      </c>
      <c r="J41" s="26"/>
      <c r="K41" s="28">
        <v>5000000</v>
      </c>
      <c r="L41" s="26"/>
      <c r="M41" s="28">
        <v>27187267500</v>
      </c>
      <c r="N41" s="26"/>
      <c r="O41" s="28">
        <v>31178284056</v>
      </c>
      <c r="P41" s="26"/>
      <c r="Q41" s="59">
        <v>-3991016556</v>
      </c>
      <c r="R41" s="59"/>
    </row>
    <row r="42" spans="1:18" ht="18.75" x14ac:dyDescent="0.2">
      <c r="A42" s="7" t="s">
        <v>33</v>
      </c>
      <c r="C42" s="28">
        <v>500000</v>
      </c>
      <c r="D42" s="26"/>
      <c r="E42" s="28">
        <v>15039976500</v>
      </c>
      <c r="F42" s="26"/>
      <c r="G42" s="28">
        <v>18586665941</v>
      </c>
      <c r="H42" s="26"/>
      <c r="I42" s="28">
        <v>-3546689441</v>
      </c>
      <c r="J42" s="26"/>
      <c r="K42" s="28">
        <v>500000</v>
      </c>
      <c r="L42" s="26"/>
      <c r="M42" s="28">
        <v>15039976500</v>
      </c>
      <c r="N42" s="26"/>
      <c r="O42" s="28">
        <v>13800570999</v>
      </c>
      <c r="P42" s="26"/>
      <c r="Q42" s="59">
        <v>1239405501</v>
      </c>
      <c r="R42" s="59"/>
    </row>
    <row r="43" spans="1:18" ht="18.75" x14ac:dyDescent="0.2">
      <c r="A43" s="7" t="s">
        <v>52</v>
      </c>
      <c r="C43" s="28">
        <v>7000000</v>
      </c>
      <c r="D43" s="26"/>
      <c r="E43" s="28">
        <v>35000500500</v>
      </c>
      <c r="F43" s="26"/>
      <c r="G43" s="28">
        <v>41045211452</v>
      </c>
      <c r="H43" s="26"/>
      <c r="I43" s="28">
        <v>-6044710952</v>
      </c>
      <c r="J43" s="26"/>
      <c r="K43" s="28">
        <v>7000000</v>
      </c>
      <c r="L43" s="26"/>
      <c r="M43" s="28">
        <v>35000500500</v>
      </c>
      <c r="N43" s="26"/>
      <c r="O43" s="28">
        <v>37724589917</v>
      </c>
      <c r="P43" s="26"/>
      <c r="Q43" s="59">
        <v>-2724089417</v>
      </c>
      <c r="R43" s="59"/>
    </row>
    <row r="44" spans="1:18" ht="18.75" x14ac:dyDescent="0.2">
      <c r="A44" s="7" t="s">
        <v>59</v>
      </c>
      <c r="C44" s="28">
        <v>2000000</v>
      </c>
      <c r="D44" s="26"/>
      <c r="E44" s="28">
        <v>9536915700</v>
      </c>
      <c r="F44" s="26"/>
      <c r="G44" s="28">
        <v>9506227940</v>
      </c>
      <c r="H44" s="26"/>
      <c r="I44" s="28">
        <v>30687760</v>
      </c>
      <c r="J44" s="26"/>
      <c r="K44" s="28">
        <v>2000000</v>
      </c>
      <c r="L44" s="26"/>
      <c r="M44" s="28">
        <v>9536915700</v>
      </c>
      <c r="N44" s="26"/>
      <c r="O44" s="28">
        <v>9506227940</v>
      </c>
      <c r="P44" s="26"/>
      <c r="Q44" s="59">
        <v>30687760</v>
      </c>
      <c r="R44" s="59"/>
    </row>
    <row r="45" spans="1:18" ht="18.75" x14ac:dyDescent="0.2">
      <c r="A45" s="7" t="s">
        <v>43</v>
      </c>
      <c r="C45" s="28">
        <v>1100000</v>
      </c>
      <c r="D45" s="26"/>
      <c r="E45" s="28">
        <v>25696192500</v>
      </c>
      <c r="F45" s="26"/>
      <c r="G45" s="28">
        <v>29599826850</v>
      </c>
      <c r="H45" s="26"/>
      <c r="I45" s="28">
        <v>-3903634350</v>
      </c>
      <c r="J45" s="26"/>
      <c r="K45" s="28">
        <v>1100000</v>
      </c>
      <c r="L45" s="26"/>
      <c r="M45" s="28">
        <v>25696192500</v>
      </c>
      <c r="N45" s="26"/>
      <c r="O45" s="28">
        <v>28443163289</v>
      </c>
      <c r="P45" s="26"/>
      <c r="Q45" s="59">
        <v>-2746970789</v>
      </c>
      <c r="R45" s="59"/>
    </row>
    <row r="46" spans="1:18" ht="18.75" x14ac:dyDescent="0.2">
      <c r="A46" s="7" t="s">
        <v>57</v>
      </c>
      <c r="C46" s="28">
        <v>5000000</v>
      </c>
      <c r="D46" s="26"/>
      <c r="E46" s="28">
        <v>33996510000</v>
      </c>
      <c r="F46" s="26"/>
      <c r="G46" s="28">
        <v>36034312500</v>
      </c>
      <c r="H46" s="26"/>
      <c r="I46" s="28">
        <v>-2037802500</v>
      </c>
      <c r="J46" s="26"/>
      <c r="K46" s="28">
        <v>5000000</v>
      </c>
      <c r="L46" s="26"/>
      <c r="M46" s="28">
        <v>33996510000</v>
      </c>
      <c r="N46" s="26"/>
      <c r="O46" s="28">
        <v>33285928220</v>
      </c>
      <c r="P46" s="26"/>
      <c r="Q46" s="59">
        <v>710581780</v>
      </c>
      <c r="R46" s="59"/>
    </row>
    <row r="47" spans="1:18" ht="18.75" x14ac:dyDescent="0.2">
      <c r="A47" s="7" t="s">
        <v>31</v>
      </c>
      <c r="C47" s="28">
        <v>6325000</v>
      </c>
      <c r="D47" s="26"/>
      <c r="E47" s="28">
        <v>26796754957</v>
      </c>
      <c r="F47" s="26"/>
      <c r="G47" s="28">
        <v>26463524546</v>
      </c>
      <c r="H47" s="26"/>
      <c r="I47" s="28">
        <v>333230411</v>
      </c>
      <c r="J47" s="26"/>
      <c r="K47" s="28">
        <v>6325000</v>
      </c>
      <c r="L47" s="26"/>
      <c r="M47" s="28">
        <v>26796754957</v>
      </c>
      <c r="N47" s="26"/>
      <c r="O47" s="28">
        <v>32882925487</v>
      </c>
      <c r="P47" s="26"/>
      <c r="Q47" s="59">
        <v>-6086170529</v>
      </c>
      <c r="R47" s="59"/>
    </row>
    <row r="48" spans="1:18" ht="18.75" x14ac:dyDescent="0.2">
      <c r="A48" s="7" t="s">
        <v>44</v>
      </c>
      <c r="C48" s="28">
        <v>1000000</v>
      </c>
      <c r="D48" s="26"/>
      <c r="E48" s="28">
        <v>2735625600</v>
      </c>
      <c r="F48" s="26"/>
      <c r="G48" s="28">
        <v>2714041809</v>
      </c>
      <c r="H48" s="26"/>
      <c r="I48" s="28">
        <v>21583791</v>
      </c>
      <c r="J48" s="26"/>
      <c r="K48" s="28">
        <v>1000000</v>
      </c>
      <c r="L48" s="26"/>
      <c r="M48" s="28">
        <v>2735625600</v>
      </c>
      <c r="N48" s="26"/>
      <c r="O48" s="28">
        <v>3025204782</v>
      </c>
      <c r="P48" s="26"/>
      <c r="Q48" s="59">
        <v>-289579182</v>
      </c>
      <c r="R48" s="59"/>
    </row>
    <row r="49" spans="1:18" ht="18.75" x14ac:dyDescent="0.2">
      <c r="A49" s="7" t="s">
        <v>34</v>
      </c>
      <c r="C49" s="28">
        <v>750000</v>
      </c>
      <c r="D49" s="26"/>
      <c r="E49" s="28">
        <v>3129766425</v>
      </c>
      <c r="F49" s="26"/>
      <c r="G49" s="28">
        <v>2455445097</v>
      </c>
      <c r="H49" s="26"/>
      <c r="I49" s="28">
        <v>674321328</v>
      </c>
      <c r="J49" s="26"/>
      <c r="K49" s="28">
        <v>750000</v>
      </c>
      <c r="L49" s="26"/>
      <c r="M49" s="28">
        <v>3129766425</v>
      </c>
      <c r="N49" s="26"/>
      <c r="O49" s="28">
        <v>2336869953</v>
      </c>
      <c r="P49" s="26"/>
      <c r="Q49" s="59">
        <v>792896472</v>
      </c>
      <c r="R49" s="59"/>
    </row>
    <row r="50" spans="1:18" ht="18.75" x14ac:dyDescent="0.2">
      <c r="A50" s="10" t="s">
        <v>202</v>
      </c>
      <c r="C50" s="30">
        <v>119000</v>
      </c>
      <c r="D50" s="26"/>
      <c r="E50" s="30">
        <v>118978431250</v>
      </c>
      <c r="F50" s="26"/>
      <c r="G50" s="30">
        <v>119021568750</v>
      </c>
      <c r="H50" s="26"/>
      <c r="I50" s="30">
        <v>-43137500</v>
      </c>
      <c r="J50" s="26"/>
      <c r="K50" s="30">
        <v>119000</v>
      </c>
      <c r="L50" s="26"/>
      <c r="M50" s="30">
        <v>118978431250</v>
      </c>
      <c r="N50" s="26"/>
      <c r="O50" s="30">
        <v>119021568750</v>
      </c>
      <c r="P50" s="26"/>
      <c r="Q50" s="67">
        <v>-43137500</v>
      </c>
      <c r="R50" s="67"/>
    </row>
    <row r="51" spans="1:18" ht="21" x14ac:dyDescent="0.2">
      <c r="A51" s="13" t="s">
        <v>66</v>
      </c>
      <c r="C51" s="21">
        <v>212835565</v>
      </c>
      <c r="D51" s="26"/>
      <c r="E51" s="21">
        <v>1191531714868</v>
      </c>
      <c r="F51" s="26"/>
      <c r="G51" s="21">
        <v>1276670593337</v>
      </c>
      <c r="H51" s="26"/>
      <c r="I51" s="21">
        <v>-85138878465</v>
      </c>
      <c r="J51" s="26"/>
      <c r="K51" s="21">
        <v>212835565</v>
      </c>
      <c r="L51" s="26"/>
      <c r="M51" s="21">
        <v>1191531714868</v>
      </c>
      <c r="N51" s="26"/>
      <c r="O51" s="21">
        <v>1210524416668</v>
      </c>
      <c r="P51" s="26"/>
      <c r="Q51" s="66">
        <v>-18992701796</v>
      </c>
      <c r="R51" s="66"/>
    </row>
  </sheetData>
  <mergeCells count="5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9" scale="5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6"/>
  <sheetViews>
    <sheetView rightToLeft="1" view="pageBreakPreview" zoomScale="85" zoomScaleNormal="100" zoomScaleSheetLayoutView="85" workbookViewId="0">
      <selection sqref="A1:AB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5703125" bestFit="1" customWidth="1"/>
    <col min="9" max="9" width="1.28515625" customWidth="1"/>
    <col min="10" max="10" width="18.5703125" bestFit="1" customWidth="1"/>
    <col min="11" max="11" width="1.28515625" customWidth="1"/>
    <col min="12" max="12" width="14.28515625" customWidth="1"/>
    <col min="13" max="13" width="1.28515625" customWidth="1"/>
    <col min="14" max="14" width="16.7109375" bestFit="1" customWidth="1"/>
    <col min="15" max="15" width="1.28515625" customWidth="1"/>
    <col min="16" max="16" width="14.28515625" customWidth="1"/>
    <col min="17" max="17" width="1.28515625" customWidth="1"/>
    <col min="18" max="18" width="16.71093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5703125" bestFit="1" customWidth="1"/>
    <col min="25" max="25" width="1.28515625" customWidth="1"/>
    <col min="26" max="26" width="18.570312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ht="14.45" customHeight="1" x14ac:dyDescent="0.2">
      <c r="A4" s="1" t="s">
        <v>3</v>
      </c>
      <c r="B4" s="52" t="s">
        <v>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ht="14.45" customHeight="1" x14ac:dyDescent="0.2">
      <c r="A5" s="52" t="s">
        <v>5</v>
      </c>
      <c r="B5" s="52"/>
      <c r="C5" s="52" t="s">
        <v>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14.45" customHeight="1" x14ac:dyDescent="0.2">
      <c r="F6" s="49" t="s">
        <v>7</v>
      </c>
      <c r="G6" s="49"/>
      <c r="H6" s="49"/>
      <c r="I6" s="49"/>
      <c r="J6" s="49"/>
      <c r="L6" s="49" t="s">
        <v>8</v>
      </c>
      <c r="M6" s="49"/>
      <c r="N6" s="49"/>
      <c r="O6" s="49"/>
      <c r="P6" s="49"/>
      <c r="Q6" s="49"/>
      <c r="R6" s="49"/>
      <c r="T6" s="49" t="s">
        <v>9</v>
      </c>
      <c r="U6" s="49"/>
      <c r="V6" s="49"/>
      <c r="W6" s="49"/>
      <c r="X6" s="49"/>
      <c r="Y6" s="49"/>
      <c r="Z6" s="49"/>
      <c r="AA6" s="49"/>
      <c r="AB6" s="49"/>
    </row>
    <row r="7" spans="1:28" ht="14.45" customHeight="1" x14ac:dyDescent="0.2">
      <c r="F7" s="3"/>
      <c r="G7" s="3"/>
      <c r="H7" s="3"/>
      <c r="I7" s="3"/>
      <c r="J7" s="3"/>
      <c r="L7" s="48" t="s">
        <v>10</v>
      </c>
      <c r="M7" s="48"/>
      <c r="N7" s="48"/>
      <c r="O7" s="3"/>
      <c r="P7" s="48" t="s">
        <v>11</v>
      </c>
      <c r="Q7" s="48"/>
      <c r="R7" s="4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9" t="s">
        <v>12</v>
      </c>
      <c r="B8" s="49"/>
      <c r="C8" s="49"/>
      <c r="E8" s="50" t="s">
        <v>13</v>
      </c>
      <c r="F8" s="5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1" t="s">
        <v>19</v>
      </c>
      <c r="B9" s="51"/>
      <c r="C9" s="51"/>
      <c r="E9" s="45">
        <v>5000000</v>
      </c>
      <c r="F9" s="45"/>
      <c r="G9" s="18"/>
      <c r="H9" s="18">
        <v>31178284056</v>
      </c>
      <c r="I9" s="18"/>
      <c r="J9" s="18">
        <v>31362277500</v>
      </c>
      <c r="K9" s="18"/>
      <c r="L9" s="18">
        <v>0</v>
      </c>
      <c r="M9" s="18"/>
      <c r="N9" s="18">
        <v>0</v>
      </c>
      <c r="O9" s="18"/>
      <c r="P9" s="18">
        <v>0</v>
      </c>
      <c r="Q9" s="18"/>
      <c r="R9" s="18">
        <v>0</v>
      </c>
      <c r="S9" s="18"/>
      <c r="T9" s="18">
        <v>5000000</v>
      </c>
      <c r="U9" s="18"/>
      <c r="V9" s="18">
        <v>5470</v>
      </c>
      <c r="W9" s="18"/>
      <c r="X9" s="18">
        <v>31178284056</v>
      </c>
      <c r="Y9" s="18"/>
      <c r="Z9" s="18">
        <v>27187267500</v>
      </c>
      <c r="AB9" s="19">
        <v>2.1800000000000002</v>
      </c>
    </row>
    <row r="10" spans="1:28" ht="21.75" customHeight="1" x14ac:dyDescent="0.2">
      <c r="A10" s="44" t="s">
        <v>20</v>
      </c>
      <c r="B10" s="44"/>
      <c r="C10" s="44"/>
      <c r="E10" s="45">
        <v>5000000</v>
      </c>
      <c r="F10" s="45"/>
      <c r="G10" s="18"/>
      <c r="H10" s="18">
        <v>14499801834</v>
      </c>
      <c r="I10" s="18"/>
      <c r="J10" s="18">
        <v>14920690500</v>
      </c>
      <c r="K10" s="18"/>
      <c r="L10" s="18">
        <v>3000000</v>
      </c>
      <c r="M10" s="18"/>
      <c r="N10" s="18">
        <v>8997341713</v>
      </c>
      <c r="O10" s="18"/>
      <c r="P10" s="18">
        <v>0</v>
      </c>
      <c r="Q10" s="18"/>
      <c r="R10" s="18">
        <v>0</v>
      </c>
      <c r="S10" s="18"/>
      <c r="T10" s="18">
        <v>8000000</v>
      </c>
      <c r="U10" s="18"/>
      <c r="V10" s="18">
        <v>2670</v>
      </c>
      <c r="W10" s="18"/>
      <c r="X10" s="18">
        <v>23497143547</v>
      </c>
      <c r="Y10" s="18"/>
      <c r="Z10" s="18">
        <v>21232908000</v>
      </c>
      <c r="AB10" s="19">
        <v>1.71</v>
      </c>
    </row>
    <row r="11" spans="1:28" ht="21.75" customHeight="1" x14ac:dyDescent="0.2">
      <c r="A11" s="44" t="s">
        <v>21</v>
      </c>
      <c r="B11" s="44"/>
      <c r="C11" s="44"/>
      <c r="E11" s="45">
        <v>50000</v>
      </c>
      <c r="F11" s="45"/>
      <c r="G11" s="18"/>
      <c r="H11" s="18">
        <v>50000000</v>
      </c>
      <c r="I11" s="18"/>
      <c r="J11" s="18">
        <v>49702500</v>
      </c>
      <c r="K11" s="18"/>
      <c r="L11" s="18">
        <v>0</v>
      </c>
      <c r="M11" s="18"/>
      <c r="N11" s="18">
        <v>0</v>
      </c>
      <c r="O11" s="18"/>
      <c r="P11" s="18">
        <v>0</v>
      </c>
      <c r="Q11" s="18"/>
      <c r="R11" s="18">
        <v>0</v>
      </c>
      <c r="S11" s="18"/>
      <c r="T11" s="18">
        <v>50000</v>
      </c>
      <c r="U11" s="18"/>
      <c r="V11" s="18">
        <v>1000</v>
      </c>
      <c r="W11" s="18"/>
      <c r="X11" s="18">
        <v>50000000</v>
      </c>
      <c r="Y11" s="18"/>
      <c r="Z11" s="18">
        <v>49702500</v>
      </c>
      <c r="AB11" s="19">
        <v>0</v>
      </c>
    </row>
    <row r="12" spans="1:28" ht="21.75" customHeight="1" x14ac:dyDescent="0.2">
      <c r="A12" s="44" t="s">
        <v>22</v>
      </c>
      <c r="B12" s="44"/>
      <c r="C12" s="44"/>
      <c r="E12" s="45">
        <v>12000000</v>
      </c>
      <c r="F12" s="45"/>
      <c r="G12" s="18"/>
      <c r="H12" s="18">
        <v>34459282051</v>
      </c>
      <c r="I12" s="18"/>
      <c r="J12" s="18">
        <v>44445963600</v>
      </c>
      <c r="K12" s="18"/>
      <c r="L12" s="18">
        <v>0</v>
      </c>
      <c r="M12" s="18"/>
      <c r="N12" s="18">
        <v>0</v>
      </c>
      <c r="O12" s="18"/>
      <c r="P12" s="18">
        <v>0</v>
      </c>
      <c r="Q12" s="18"/>
      <c r="R12" s="18">
        <v>0</v>
      </c>
      <c r="S12" s="18"/>
      <c r="T12" s="18">
        <v>12000000</v>
      </c>
      <c r="U12" s="18"/>
      <c r="V12" s="18">
        <v>3722</v>
      </c>
      <c r="W12" s="18"/>
      <c r="X12" s="18">
        <v>34459282051</v>
      </c>
      <c r="Y12" s="18"/>
      <c r="Z12" s="18">
        <v>44398249200</v>
      </c>
      <c r="AB12" s="19">
        <v>3.57</v>
      </c>
    </row>
    <row r="13" spans="1:28" ht="21.75" customHeight="1" x14ac:dyDescent="0.2">
      <c r="A13" s="44" t="s">
        <v>23</v>
      </c>
      <c r="B13" s="44"/>
      <c r="C13" s="44"/>
      <c r="E13" s="45">
        <v>22000</v>
      </c>
      <c r="F13" s="45"/>
      <c r="G13" s="18"/>
      <c r="H13" s="18">
        <v>3295525309</v>
      </c>
      <c r="I13" s="18"/>
      <c r="J13" s="18">
        <v>6485937678</v>
      </c>
      <c r="K13" s="18"/>
      <c r="L13" s="18">
        <v>0</v>
      </c>
      <c r="M13" s="18"/>
      <c r="N13" s="18">
        <v>0</v>
      </c>
      <c r="O13" s="18"/>
      <c r="P13" s="18">
        <v>0</v>
      </c>
      <c r="Q13" s="18"/>
      <c r="R13" s="18">
        <v>0</v>
      </c>
      <c r="S13" s="18"/>
      <c r="T13" s="18">
        <v>22000</v>
      </c>
      <c r="U13" s="18"/>
      <c r="V13" s="18">
        <v>267740</v>
      </c>
      <c r="W13" s="18"/>
      <c r="X13" s="18">
        <v>3295525309</v>
      </c>
      <c r="Y13" s="18"/>
      <c r="Z13" s="18">
        <v>5855232834</v>
      </c>
      <c r="AB13" s="19">
        <v>0.47</v>
      </c>
    </row>
    <row r="14" spans="1:28" ht="21.75" customHeight="1" x14ac:dyDescent="0.2">
      <c r="A14" s="44" t="s">
        <v>24</v>
      </c>
      <c r="B14" s="44"/>
      <c r="C14" s="44"/>
      <c r="E14" s="45">
        <v>1400000</v>
      </c>
      <c r="F14" s="45"/>
      <c r="G14" s="18"/>
      <c r="H14" s="18">
        <v>21661425920</v>
      </c>
      <c r="I14" s="18"/>
      <c r="J14" s="18">
        <v>46551361500</v>
      </c>
      <c r="K14" s="18"/>
      <c r="L14" s="18">
        <v>16668750</v>
      </c>
      <c r="M14" s="18"/>
      <c r="N14" s="18">
        <v>0</v>
      </c>
      <c r="O14" s="18"/>
      <c r="P14" s="18">
        <v>0</v>
      </c>
      <c r="Q14" s="18"/>
      <c r="R14" s="18">
        <v>0</v>
      </c>
      <c r="S14" s="18"/>
      <c r="T14" s="18">
        <v>18068750</v>
      </c>
      <c r="U14" s="18"/>
      <c r="V14" s="18">
        <v>2541</v>
      </c>
      <c r="W14" s="18"/>
      <c r="X14" s="18">
        <v>21661425920</v>
      </c>
      <c r="Y14" s="18"/>
      <c r="Z14" s="18">
        <v>45639513222.1875</v>
      </c>
      <c r="AB14" s="19">
        <v>3.67</v>
      </c>
    </row>
    <row r="15" spans="1:28" ht="21.75" customHeight="1" x14ac:dyDescent="0.2">
      <c r="A15" s="44" t="s">
        <v>25</v>
      </c>
      <c r="B15" s="44"/>
      <c r="C15" s="44"/>
      <c r="E15" s="45">
        <v>7550000</v>
      </c>
      <c r="F15" s="45"/>
      <c r="G15" s="18"/>
      <c r="H15" s="18">
        <v>32084803184</v>
      </c>
      <c r="I15" s="18"/>
      <c r="J15" s="18">
        <v>42253586325</v>
      </c>
      <c r="K15" s="18"/>
      <c r="L15" s="18">
        <v>0</v>
      </c>
      <c r="M15" s="18"/>
      <c r="N15" s="18">
        <v>0</v>
      </c>
      <c r="O15" s="18"/>
      <c r="P15" s="18">
        <v>-300000</v>
      </c>
      <c r="Q15" s="18"/>
      <c r="R15" s="18">
        <v>1615331250</v>
      </c>
      <c r="S15" s="18"/>
      <c r="T15" s="18">
        <v>7250000</v>
      </c>
      <c r="U15" s="18"/>
      <c r="V15" s="18">
        <v>5250</v>
      </c>
      <c r="W15" s="18"/>
      <c r="X15" s="18">
        <v>30809910341</v>
      </c>
      <c r="Y15" s="18"/>
      <c r="Z15" s="18">
        <v>37836028125</v>
      </c>
      <c r="AB15" s="19">
        <v>3.04</v>
      </c>
    </row>
    <row r="16" spans="1:28" ht="21.75" customHeight="1" x14ac:dyDescent="0.2">
      <c r="A16" s="44" t="s">
        <v>26</v>
      </c>
      <c r="B16" s="44"/>
      <c r="C16" s="44"/>
      <c r="E16" s="45">
        <v>147163</v>
      </c>
      <c r="F16" s="45"/>
      <c r="G16" s="18"/>
      <c r="H16" s="18">
        <v>12025816844</v>
      </c>
      <c r="I16" s="18"/>
      <c r="J16" s="18">
        <v>14116732184.475</v>
      </c>
      <c r="K16" s="18"/>
      <c r="L16" s="18">
        <v>2837</v>
      </c>
      <c r="M16" s="18"/>
      <c r="N16" s="18">
        <v>250734559</v>
      </c>
      <c r="O16" s="18"/>
      <c r="P16" s="18">
        <v>0</v>
      </c>
      <c r="Q16" s="18"/>
      <c r="R16" s="18">
        <v>0</v>
      </c>
      <c r="S16" s="18"/>
      <c r="T16" s="18">
        <v>150000</v>
      </c>
      <c r="U16" s="18"/>
      <c r="V16" s="18">
        <v>84050</v>
      </c>
      <c r="W16" s="18"/>
      <c r="X16" s="18">
        <v>12276551403</v>
      </c>
      <c r="Y16" s="18"/>
      <c r="Z16" s="18">
        <v>12532485375</v>
      </c>
      <c r="AB16" s="19">
        <v>1.01</v>
      </c>
    </row>
    <row r="17" spans="1:28" ht="21.75" customHeight="1" x14ac:dyDescent="0.2">
      <c r="A17" s="44" t="s">
        <v>27</v>
      </c>
      <c r="B17" s="44"/>
      <c r="C17" s="44"/>
      <c r="E17" s="45">
        <v>4000000</v>
      </c>
      <c r="F17" s="45"/>
      <c r="G17" s="18"/>
      <c r="H17" s="18">
        <v>22431216203</v>
      </c>
      <c r="I17" s="18"/>
      <c r="J17" s="18">
        <v>21014217000</v>
      </c>
      <c r="K17" s="18"/>
      <c r="L17" s="18">
        <v>0</v>
      </c>
      <c r="M17" s="18"/>
      <c r="N17" s="18">
        <v>0</v>
      </c>
      <c r="O17" s="18"/>
      <c r="P17" s="18">
        <v>-4000000</v>
      </c>
      <c r="Q17" s="18"/>
      <c r="R17" s="18">
        <v>21476879937</v>
      </c>
      <c r="S17" s="18"/>
      <c r="T17" s="18">
        <v>0</v>
      </c>
      <c r="U17" s="18"/>
      <c r="V17" s="18">
        <v>0</v>
      </c>
      <c r="W17" s="18"/>
      <c r="X17" s="18">
        <v>0</v>
      </c>
      <c r="Y17" s="18"/>
      <c r="Z17" s="18">
        <v>0</v>
      </c>
      <c r="AB17" s="19">
        <v>0</v>
      </c>
    </row>
    <row r="18" spans="1:28" ht="21.75" customHeight="1" x14ac:dyDescent="0.2">
      <c r="A18" s="44" t="s">
        <v>28</v>
      </c>
      <c r="B18" s="44"/>
      <c r="C18" s="44"/>
      <c r="E18" s="45">
        <v>599999</v>
      </c>
      <c r="F18" s="45"/>
      <c r="G18" s="18"/>
      <c r="H18" s="18">
        <v>1485589640</v>
      </c>
      <c r="I18" s="18"/>
      <c r="J18" s="18">
        <v>596429005.95000005</v>
      </c>
      <c r="K18" s="18"/>
      <c r="L18" s="18">
        <v>0</v>
      </c>
      <c r="M18" s="18"/>
      <c r="N18" s="18">
        <v>0</v>
      </c>
      <c r="O18" s="18"/>
      <c r="P18" s="18">
        <v>0</v>
      </c>
      <c r="Q18" s="18"/>
      <c r="R18" s="18">
        <v>0</v>
      </c>
      <c r="S18" s="18"/>
      <c r="T18" s="18">
        <v>599999</v>
      </c>
      <c r="U18" s="18"/>
      <c r="V18" s="18">
        <v>1000</v>
      </c>
      <c r="W18" s="18"/>
      <c r="X18" s="18">
        <v>1485589640</v>
      </c>
      <c r="Y18" s="18"/>
      <c r="Z18" s="18">
        <v>596429005.95000005</v>
      </c>
      <c r="AB18" s="19">
        <v>0.05</v>
      </c>
    </row>
    <row r="19" spans="1:28" ht="21.75" customHeight="1" x14ac:dyDescent="0.2">
      <c r="A19" s="44" t="s">
        <v>29</v>
      </c>
      <c r="B19" s="44"/>
      <c r="C19" s="44"/>
      <c r="E19" s="45">
        <v>3000000</v>
      </c>
      <c r="F19" s="45"/>
      <c r="G19" s="18"/>
      <c r="H19" s="18">
        <v>49358280040</v>
      </c>
      <c r="I19" s="18"/>
      <c r="J19" s="18">
        <v>65726586000</v>
      </c>
      <c r="K19" s="18"/>
      <c r="L19" s="18">
        <v>0</v>
      </c>
      <c r="M19" s="18"/>
      <c r="N19" s="18">
        <v>0</v>
      </c>
      <c r="O19" s="18"/>
      <c r="P19" s="18">
        <v>-1300000</v>
      </c>
      <c r="Q19" s="18"/>
      <c r="R19" s="18">
        <v>27180957441</v>
      </c>
      <c r="S19" s="18"/>
      <c r="T19" s="18">
        <v>1700000</v>
      </c>
      <c r="U19" s="18"/>
      <c r="V19" s="18">
        <v>18690</v>
      </c>
      <c r="W19" s="18"/>
      <c r="X19" s="18">
        <v>27969692022</v>
      </c>
      <c r="Y19" s="18"/>
      <c r="Z19" s="18">
        <v>31583950650</v>
      </c>
      <c r="AB19" s="19">
        <v>2.54</v>
      </c>
    </row>
    <row r="20" spans="1:28" ht="21.75" customHeight="1" x14ac:dyDescent="0.2">
      <c r="A20" s="44" t="s">
        <v>30</v>
      </c>
      <c r="B20" s="44"/>
      <c r="C20" s="44"/>
      <c r="E20" s="45">
        <v>6635516</v>
      </c>
      <c r="F20" s="45"/>
      <c r="G20" s="18"/>
      <c r="H20" s="18">
        <v>20951746745</v>
      </c>
      <c r="I20" s="18"/>
      <c r="J20" s="18">
        <v>23204850003.5364</v>
      </c>
      <c r="K20" s="18"/>
      <c r="L20" s="18">
        <v>425436</v>
      </c>
      <c r="M20" s="18"/>
      <c r="N20" s="18">
        <v>1594736347</v>
      </c>
      <c r="O20" s="18"/>
      <c r="P20" s="18">
        <v>-60952</v>
      </c>
      <c r="Q20" s="18"/>
      <c r="R20" s="18">
        <v>218606333</v>
      </c>
      <c r="S20" s="18"/>
      <c r="T20" s="18">
        <v>7000000</v>
      </c>
      <c r="U20" s="18"/>
      <c r="V20" s="18">
        <v>3223</v>
      </c>
      <c r="W20" s="18"/>
      <c r="X20" s="18">
        <v>22351855904</v>
      </c>
      <c r="Y20" s="18"/>
      <c r="Z20" s="18">
        <v>22426762050</v>
      </c>
      <c r="AB20" s="19">
        <v>1.8</v>
      </c>
    </row>
    <row r="21" spans="1:28" ht="21.75" customHeight="1" x14ac:dyDescent="0.2">
      <c r="A21" s="44" t="s">
        <v>31</v>
      </c>
      <c r="B21" s="44"/>
      <c r="C21" s="44"/>
      <c r="E21" s="45">
        <v>6325000</v>
      </c>
      <c r="F21" s="45"/>
      <c r="G21" s="18"/>
      <c r="H21" s="18">
        <v>31666045035</v>
      </c>
      <c r="I21" s="18"/>
      <c r="J21" s="18">
        <v>26463524546.25</v>
      </c>
      <c r="K21" s="18"/>
      <c r="L21" s="18">
        <v>0</v>
      </c>
      <c r="M21" s="18"/>
      <c r="N21" s="18">
        <v>0</v>
      </c>
      <c r="O21" s="18"/>
      <c r="P21" s="18">
        <v>0</v>
      </c>
      <c r="Q21" s="18"/>
      <c r="R21" s="18">
        <v>0</v>
      </c>
      <c r="S21" s="18"/>
      <c r="T21" s="18">
        <v>6325000</v>
      </c>
      <c r="U21" s="18"/>
      <c r="V21" s="18">
        <v>4262</v>
      </c>
      <c r="W21" s="18"/>
      <c r="X21" s="18">
        <v>31666045035</v>
      </c>
      <c r="Y21" s="18"/>
      <c r="Z21" s="18">
        <v>26796754957.5</v>
      </c>
      <c r="AB21" s="19">
        <v>2.15</v>
      </c>
    </row>
    <row r="22" spans="1:28" ht="21.75" customHeight="1" x14ac:dyDescent="0.2">
      <c r="A22" s="44" t="s">
        <v>32</v>
      </c>
      <c r="B22" s="44"/>
      <c r="C22" s="44"/>
      <c r="E22" s="45">
        <v>30000000</v>
      </c>
      <c r="F22" s="45"/>
      <c r="G22" s="18"/>
      <c r="H22" s="18">
        <v>37845588600</v>
      </c>
      <c r="I22" s="18"/>
      <c r="J22" s="18">
        <v>50159763000</v>
      </c>
      <c r="K22" s="18"/>
      <c r="L22" s="18">
        <v>0</v>
      </c>
      <c r="M22" s="18"/>
      <c r="N22" s="18">
        <v>0</v>
      </c>
      <c r="O22" s="18"/>
      <c r="P22" s="18">
        <v>0</v>
      </c>
      <c r="Q22" s="18"/>
      <c r="R22" s="18">
        <v>0</v>
      </c>
      <c r="S22" s="18"/>
      <c r="T22" s="18">
        <v>30000000</v>
      </c>
      <c r="U22" s="18"/>
      <c r="V22" s="18">
        <v>1458</v>
      </c>
      <c r="W22" s="18"/>
      <c r="X22" s="18">
        <v>37845588600</v>
      </c>
      <c r="Y22" s="18"/>
      <c r="Z22" s="18">
        <v>43479747000</v>
      </c>
      <c r="AB22" s="19">
        <v>3.49</v>
      </c>
    </row>
    <row r="23" spans="1:28" ht="21.75" customHeight="1" x14ac:dyDescent="0.2">
      <c r="A23" s="44" t="s">
        <v>33</v>
      </c>
      <c r="B23" s="44"/>
      <c r="C23" s="44"/>
      <c r="E23" s="45">
        <v>1300000</v>
      </c>
      <c r="F23" s="45"/>
      <c r="G23" s="18"/>
      <c r="H23" s="18">
        <v>35104181203</v>
      </c>
      <c r="I23" s="18"/>
      <c r="J23" s="18">
        <v>40667579550</v>
      </c>
      <c r="K23" s="18"/>
      <c r="L23" s="18">
        <v>0</v>
      </c>
      <c r="M23" s="18"/>
      <c r="N23" s="18">
        <v>0</v>
      </c>
      <c r="O23" s="18"/>
      <c r="P23" s="18">
        <v>-800000</v>
      </c>
      <c r="Q23" s="18"/>
      <c r="R23" s="18">
        <v>24318443248</v>
      </c>
      <c r="S23" s="18"/>
      <c r="T23" s="18">
        <v>500000</v>
      </c>
      <c r="U23" s="18"/>
      <c r="V23" s="18">
        <v>30260</v>
      </c>
      <c r="W23" s="18"/>
      <c r="X23" s="18">
        <v>13501608154</v>
      </c>
      <c r="Y23" s="18"/>
      <c r="Z23" s="18">
        <v>15039976500</v>
      </c>
      <c r="AB23" s="19">
        <v>1.21</v>
      </c>
    </row>
    <row r="24" spans="1:28" ht="21.75" customHeight="1" x14ac:dyDescent="0.2">
      <c r="A24" s="44" t="s">
        <v>34</v>
      </c>
      <c r="B24" s="44"/>
      <c r="C24" s="44"/>
      <c r="E24" s="45">
        <v>1500000</v>
      </c>
      <c r="F24" s="45"/>
      <c r="G24" s="18"/>
      <c r="H24" s="18">
        <v>4673739906</v>
      </c>
      <c r="I24" s="18"/>
      <c r="J24" s="18">
        <v>4792315050</v>
      </c>
      <c r="K24" s="18"/>
      <c r="L24" s="18">
        <v>0</v>
      </c>
      <c r="M24" s="18"/>
      <c r="N24" s="18">
        <v>0</v>
      </c>
      <c r="O24" s="18"/>
      <c r="P24" s="18">
        <v>-750000</v>
      </c>
      <c r="Q24" s="18"/>
      <c r="R24" s="18">
        <v>2776381679</v>
      </c>
      <c r="S24" s="18"/>
      <c r="T24" s="18">
        <v>750000</v>
      </c>
      <c r="U24" s="18"/>
      <c r="V24" s="18">
        <v>4198</v>
      </c>
      <c r="W24" s="18"/>
      <c r="X24" s="18">
        <v>2336869953</v>
      </c>
      <c r="Y24" s="18"/>
      <c r="Z24" s="18">
        <v>3129766425</v>
      </c>
      <c r="AB24" s="19">
        <v>0.25</v>
      </c>
    </row>
    <row r="25" spans="1:28" ht="21.75" customHeight="1" x14ac:dyDescent="0.2">
      <c r="A25" s="44" t="s">
        <v>35</v>
      </c>
      <c r="B25" s="44"/>
      <c r="C25" s="44"/>
      <c r="E25" s="45">
        <v>5000000</v>
      </c>
      <c r="F25" s="45"/>
      <c r="G25" s="18"/>
      <c r="H25" s="18">
        <v>25098931490</v>
      </c>
      <c r="I25" s="18"/>
      <c r="J25" s="18">
        <v>32356327500</v>
      </c>
      <c r="K25" s="18"/>
      <c r="L25" s="18">
        <v>0</v>
      </c>
      <c r="M25" s="18"/>
      <c r="N25" s="18">
        <v>0</v>
      </c>
      <c r="O25" s="18"/>
      <c r="P25" s="18">
        <v>0</v>
      </c>
      <c r="Q25" s="18"/>
      <c r="R25" s="18">
        <v>0</v>
      </c>
      <c r="S25" s="18"/>
      <c r="T25" s="18">
        <v>5000000</v>
      </c>
      <c r="U25" s="18"/>
      <c r="V25" s="18">
        <v>5950</v>
      </c>
      <c r="W25" s="18"/>
      <c r="X25" s="18">
        <v>25098931490</v>
      </c>
      <c r="Y25" s="18"/>
      <c r="Z25" s="18">
        <v>29572987500</v>
      </c>
      <c r="AB25" s="19">
        <v>2.37</v>
      </c>
    </row>
    <row r="26" spans="1:28" ht="21.75" customHeight="1" x14ac:dyDescent="0.2">
      <c r="A26" s="44" t="s">
        <v>36</v>
      </c>
      <c r="B26" s="44"/>
      <c r="C26" s="44"/>
      <c r="E26" s="45">
        <v>1200000</v>
      </c>
      <c r="F26" s="45"/>
      <c r="G26" s="18"/>
      <c r="H26" s="18">
        <v>26310097351</v>
      </c>
      <c r="I26" s="18"/>
      <c r="J26" s="18">
        <v>29726071200</v>
      </c>
      <c r="K26" s="18"/>
      <c r="L26" s="18">
        <v>0</v>
      </c>
      <c r="M26" s="18"/>
      <c r="N26" s="18">
        <v>0</v>
      </c>
      <c r="O26" s="18"/>
      <c r="P26" s="18">
        <v>-1200000</v>
      </c>
      <c r="Q26" s="18"/>
      <c r="R26" s="18">
        <v>28940441170</v>
      </c>
      <c r="S26" s="18"/>
      <c r="T26" s="18">
        <v>0</v>
      </c>
      <c r="U26" s="18"/>
      <c r="V26" s="18">
        <v>0</v>
      </c>
      <c r="W26" s="18"/>
      <c r="X26" s="18">
        <v>0</v>
      </c>
      <c r="Y26" s="18"/>
      <c r="Z26" s="18">
        <v>0</v>
      </c>
      <c r="AB26" s="19">
        <v>0</v>
      </c>
    </row>
    <row r="27" spans="1:28" ht="21.75" customHeight="1" x14ac:dyDescent="0.2">
      <c r="A27" s="44" t="s">
        <v>37</v>
      </c>
      <c r="B27" s="44"/>
      <c r="C27" s="44"/>
      <c r="E27" s="45">
        <v>4500000</v>
      </c>
      <c r="F27" s="45"/>
      <c r="G27" s="18"/>
      <c r="H27" s="18">
        <v>22307912232</v>
      </c>
      <c r="I27" s="18"/>
      <c r="J27" s="18">
        <v>49831726500</v>
      </c>
      <c r="K27" s="18"/>
      <c r="L27" s="18">
        <v>0</v>
      </c>
      <c r="M27" s="18"/>
      <c r="N27" s="18">
        <v>0</v>
      </c>
      <c r="O27" s="18"/>
      <c r="P27" s="18">
        <v>0</v>
      </c>
      <c r="Q27" s="18"/>
      <c r="R27" s="18">
        <v>0</v>
      </c>
      <c r="S27" s="18"/>
      <c r="T27" s="18">
        <v>4500000</v>
      </c>
      <c r="U27" s="18"/>
      <c r="V27" s="18">
        <v>10000</v>
      </c>
      <c r="W27" s="18"/>
      <c r="X27" s="18">
        <v>22307912232</v>
      </c>
      <c r="Y27" s="18"/>
      <c r="Z27" s="18">
        <v>44732250000</v>
      </c>
      <c r="AB27" s="19">
        <v>3.59</v>
      </c>
    </row>
    <row r="28" spans="1:28" ht="21.75" customHeight="1" x14ac:dyDescent="0.2">
      <c r="A28" s="44" t="s">
        <v>38</v>
      </c>
      <c r="B28" s="44"/>
      <c r="C28" s="44"/>
      <c r="E28" s="45">
        <v>693176</v>
      </c>
      <c r="F28" s="45"/>
      <c r="G28" s="18"/>
      <c r="H28" s="18">
        <v>9494774688</v>
      </c>
      <c r="I28" s="18"/>
      <c r="J28" s="18">
        <v>47330954596.332001</v>
      </c>
      <c r="K28" s="18"/>
      <c r="L28" s="18">
        <v>50000</v>
      </c>
      <c r="M28" s="18"/>
      <c r="N28" s="18">
        <v>3534276758</v>
      </c>
      <c r="O28" s="18"/>
      <c r="P28" s="18">
        <v>-193176</v>
      </c>
      <c r="Q28" s="18"/>
      <c r="R28" s="18">
        <v>14203456991</v>
      </c>
      <c r="S28" s="18"/>
      <c r="T28" s="18">
        <v>550000</v>
      </c>
      <c r="U28" s="18"/>
      <c r="V28" s="18">
        <v>62010</v>
      </c>
      <c r="W28" s="18"/>
      <c r="X28" s="18">
        <v>10383024183</v>
      </c>
      <c r="Y28" s="18"/>
      <c r="Z28" s="18">
        <v>33902572275</v>
      </c>
      <c r="AB28" s="19">
        <v>2.72</v>
      </c>
    </row>
    <row r="29" spans="1:28" ht="21.75" customHeight="1" x14ac:dyDescent="0.2">
      <c r="A29" s="44" t="s">
        <v>39</v>
      </c>
      <c r="B29" s="44"/>
      <c r="C29" s="44"/>
      <c r="E29" s="45">
        <v>1500000</v>
      </c>
      <c r="F29" s="45"/>
      <c r="G29" s="18"/>
      <c r="H29" s="18">
        <v>28140532231</v>
      </c>
      <c r="I29" s="18"/>
      <c r="J29" s="18">
        <v>30313554750</v>
      </c>
      <c r="K29" s="18"/>
      <c r="L29" s="18">
        <v>200000</v>
      </c>
      <c r="M29" s="18"/>
      <c r="N29" s="18">
        <v>4639301270</v>
      </c>
      <c r="O29" s="18"/>
      <c r="P29" s="18">
        <v>0</v>
      </c>
      <c r="Q29" s="18"/>
      <c r="R29" s="18">
        <v>0</v>
      </c>
      <c r="S29" s="18"/>
      <c r="T29" s="18">
        <v>1700000</v>
      </c>
      <c r="U29" s="18"/>
      <c r="V29" s="18">
        <v>21060</v>
      </c>
      <c r="W29" s="18"/>
      <c r="X29" s="18">
        <v>32779833501</v>
      </c>
      <c r="Y29" s="18"/>
      <c r="Z29" s="18">
        <v>35588978100</v>
      </c>
      <c r="AB29" s="19">
        <v>2.86</v>
      </c>
    </row>
    <row r="30" spans="1:28" ht="21.75" customHeight="1" x14ac:dyDescent="0.2">
      <c r="A30" s="44" t="s">
        <v>40</v>
      </c>
      <c r="B30" s="44"/>
      <c r="C30" s="44"/>
      <c r="E30" s="45">
        <v>100000</v>
      </c>
      <c r="F30" s="45"/>
      <c r="G30" s="18"/>
      <c r="H30" s="18">
        <v>679229733</v>
      </c>
      <c r="I30" s="18"/>
      <c r="J30" s="18">
        <v>1207770750</v>
      </c>
      <c r="K30" s="18"/>
      <c r="L30" s="18">
        <v>0</v>
      </c>
      <c r="M30" s="18"/>
      <c r="N30" s="18">
        <v>0</v>
      </c>
      <c r="O30" s="18"/>
      <c r="P30" s="18">
        <v>-100000</v>
      </c>
      <c r="Q30" s="18"/>
      <c r="R30" s="18">
        <v>1181438133</v>
      </c>
      <c r="S30" s="18"/>
      <c r="T30" s="18">
        <v>0</v>
      </c>
      <c r="U30" s="18"/>
      <c r="V30" s="18">
        <v>0</v>
      </c>
      <c r="W30" s="18"/>
      <c r="X30" s="18">
        <v>0</v>
      </c>
      <c r="Y30" s="18"/>
      <c r="Z30" s="18">
        <v>0</v>
      </c>
      <c r="AB30" s="19">
        <v>0</v>
      </c>
    </row>
    <row r="31" spans="1:28" ht="21.75" customHeight="1" x14ac:dyDescent="0.2">
      <c r="A31" s="44" t="s">
        <v>41</v>
      </c>
      <c r="B31" s="44"/>
      <c r="C31" s="44"/>
      <c r="E31" s="45">
        <v>1400000</v>
      </c>
      <c r="F31" s="45"/>
      <c r="G31" s="18"/>
      <c r="H31" s="18">
        <v>27599588504</v>
      </c>
      <c r="I31" s="18"/>
      <c r="J31" s="18">
        <v>23658390000</v>
      </c>
      <c r="K31" s="18"/>
      <c r="L31" s="18">
        <v>400000</v>
      </c>
      <c r="M31" s="18"/>
      <c r="N31" s="18">
        <v>6705108477</v>
      </c>
      <c r="O31" s="18"/>
      <c r="P31" s="18">
        <v>0</v>
      </c>
      <c r="Q31" s="18"/>
      <c r="R31" s="18">
        <v>0</v>
      </c>
      <c r="S31" s="18"/>
      <c r="T31" s="18">
        <v>1800000</v>
      </c>
      <c r="U31" s="18"/>
      <c r="V31" s="18">
        <v>17860</v>
      </c>
      <c r="W31" s="18"/>
      <c r="X31" s="18">
        <v>34304696981</v>
      </c>
      <c r="Y31" s="18"/>
      <c r="Z31" s="18">
        <v>31956719400</v>
      </c>
      <c r="AB31" s="19">
        <v>2.57</v>
      </c>
    </row>
    <row r="32" spans="1:28" ht="21.75" customHeight="1" x14ac:dyDescent="0.2">
      <c r="A32" s="44" t="s">
        <v>42</v>
      </c>
      <c r="B32" s="44"/>
      <c r="C32" s="44"/>
      <c r="E32" s="45">
        <v>4000000</v>
      </c>
      <c r="F32" s="45"/>
      <c r="G32" s="18"/>
      <c r="H32" s="18">
        <v>18915677831</v>
      </c>
      <c r="I32" s="18"/>
      <c r="J32" s="18">
        <v>35825562000</v>
      </c>
      <c r="K32" s="18"/>
      <c r="L32" s="18">
        <v>0</v>
      </c>
      <c r="M32" s="18"/>
      <c r="N32" s="18">
        <v>0</v>
      </c>
      <c r="O32" s="18"/>
      <c r="P32" s="18">
        <v>0</v>
      </c>
      <c r="Q32" s="18"/>
      <c r="R32" s="18">
        <v>0</v>
      </c>
      <c r="S32" s="18"/>
      <c r="T32" s="18">
        <v>4000000</v>
      </c>
      <c r="U32" s="18"/>
      <c r="V32" s="18">
        <v>8020</v>
      </c>
      <c r="W32" s="18"/>
      <c r="X32" s="18">
        <v>18915677831</v>
      </c>
      <c r="Y32" s="18"/>
      <c r="Z32" s="18">
        <v>31889124000</v>
      </c>
      <c r="AB32" s="19">
        <v>2.56</v>
      </c>
    </row>
    <row r="33" spans="1:28" ht="21.75" customHeight="1" x14ac:dyDescent="0.2">
      <c r="A33" s="44" t="s">
        <v>43</v>
      </c>
      <c r="B33" s="44"/>
      <c r="C33" s="44"/>
      <c r="E33" s="45">
        <v>1100000</v>
      </c>
      <c r="F33" s="45"/>
      <c r="G33" s="18"/>
      <c r="H33" s="18">
        <v>28678894306</v>
      </c>
      <c r="I33" s="18"/>
      <c r="J33" s="18">
        <v>29599826850</v>
      </c>
      <c r="K33" s="18"/>
      <c r="L33" s="18">
        <v>0</v>
      </c>
      <c r="M33" s="18"/>
      <c r="N33" s="18">
        <v>0</v>
      </c>
      <c r="O33" s="18"/>
      <c r="P33" s="18">
        <v>0</v>
      </c>
      <c r="Q33" s="18"/>
      <c r="R33" s="18">
        <v>0</v>
      </c>
      <c r="S33" s="18"/>
      <c r="T33" s="18">
        <v>1100000</v>
      </c>
      <c r="U33" s="18"/>
      <c r="V33" s="18">
        <v>23500</v>
      </c>
      <c r="W33" s="18"/>
      <c r="X33" s="18">
        <v>28678894306</v>
      </c>
      <c r="Y33" s="18"/>
      <c r="Z33" s="18">
        <v>25696192500</v>
      </c>
      <c r="AB33" s="19">
        <v>2.06</v>
      </c>
    </row>
    <row r="34" spans="1:28" ht="21.75" customHeight="1" x14ac:dyDescent="0.2">
      <c r="A34" s="44" t="s">
        <v>44</v>
      </c>
      <c r="B34" s="44"/>
      <c r="C34" s="44"/>
      <c r="E34" s="45">
        <v>3000000</v>
      </c>
      <c r="F34" s="45"/>
      <c r="G34" s="18"/>
      <c r="H34" s="18">
        <v>9212880723</v>
      </c>
      <c r="I34" s="18"/>
      <c r="J34" s="18">
        <v>8901717750</v>
      </c>
      <c r="K34" s="18"/>
      <c r="L34" s="18">
        <v>4000000</v>
      </c>
      <c r="M34" s="18"/>
      <c r="N34" s="18">
        <v>12149664270</v>
      </c>
      <c r="O34" s="18"/>
      <c r="P34" s="18">
        <v>-6000000</v>
      </c>
      <c r="Q34" s="18"/>
      <c r="R34" s="18">
        <v>18743627752</v>
      </c>
      <c r="S34" s="18"/>
      <c r="T34" s="18">
        <v>1000000</v>
      </c>
      <c r="U34" s="18"/>
      <c r="V34" s="18">
        <v>2752</v>
      </c>
      <c r="W34" s="18"/>
      <c r="X34" s="18">
        <v>3025204782</v>
      </c>
      <c r="Y34" s="18"/>
      <c r="Z34" s="18">
        <v>2735625600</v>
      </c>
      <c r="AB34" s="19">
        <v>0.22</v>
      </c>
    </row>
    <row r="35" spans="1:28" ht="21.75" customHeight="1" x14ac:dyDescent="0.2">
      <c r="A35" s="44" t="s">
        <v>45</v>
      </c>
      <c r="B35" s="44"/>
      <c r="C35" s="44"/>
      <c r="E35" s="45">
        <v>1900000</v>
      </c>
      <c r="F35" s="45"/>
      <c r="G35" s="18"/>
      <c r="H35" s="18">
        <v>15828093422</v>
      </c>
      <c r="I35" s="18"/>
      <c r="J35" s="18">
        <v>24798565350</v>
      </c>
      <c r="K35" s="18"/>
      <c r="L35" s="18">
        <v>0</v>
      </c>
      <c r="M35" s="18"/>
      <c r="N35" s="18">
        <v>0</v>
      </c>
      <c r="O35" s="18"/>
      <c r="P35" s="18">
        <v>0</v>
      </c>
      <c r="Q35" s="18"/>
      <c r="R35" s="18">
        <v>0</v>
      </c>
      <c r="S35" s="18"/>
      <c r="T35" s="18">
        <v>1900000</v>
      </c>
      <c r="U35" s="18"/>
      <c r="V35" s="18">
        <v>15350</v>
      </c>
      <c r="W35" s="18"/>
      <c r="X35" s="18">
        <v>15828093422</v>
      </c>
      <c r="Y35" s="18"/>
      <c r="Z35" s="18">
        <v>28991468250</v>
      </c>
      <c r="AB35" s="19">
        <v>2.33</v>
      </c>
    </row>
    <row r="36" spans="1:28" ht="21.75" customHeight="1" x14ac:dyDescent="0.2">
      <c r="A36" s="44" t="s">
        <v>46</v>
      </c>
      <c r="B36" s="44"/>
      <c r="C36" s="44"/>
      <c r="E36" s="45">
        <v>8000000</v>
      </c>
      <c r="F36" s="45"/>
      <c r="G36" s="18"/>
      <c r="H36" s="18">
        <v>56704046921</v>
      </c>
      <c r="I36" s="18"/>
      <c r="J36" s="18">
        <v>60915384000</v>
      </c>
      <c r="K36" s="18"/>
      <c r="L36" s="18">
        <v>0</v>
      </c>
      <c r="M36" s="18"/>
      <c r="N36" s="18">
        <v>0</v>
      </c>
      <c r="O36" s="18"/>
      <c r="P36" s="18">
        <v>0</v>
      </c>
      <c r="Q36" s="18"/>
      <c r="R36" s="18">
        <v>0</v>
      </c>
      <c r="S36" s="18"/>
      <c r="T36" s="18">
        <v>8000000</v>
      </c>
      <c r="U36" s="18"/>
      <c r="V36" s="18">
        <v>7090</v>
      </c>
      <c r="W36" s="18"/>
      <c r="X36" s="18">
        <v>56704046921</v>
      </c>
      <c r="Y36" s="18"/>
      <c r="Z36" s="18">
        <v>56382516000</v>
      </c>
      <c r="AB36" s="19">
        <v>4.53</v>
      </c>
    </row>
    <row r="37" spans="1:28" ht="21.75" customHeight="1" x14ac:dyDescent="0.2">
      <c r="A37" s="44" t="s">
        <v>47</v>
      </c>
      <c r="B37" s="44"/>
      <c r="C37" s="44"/>
      <c r="E37" s="45">
        <v>6000000</v>
      </c>
      <c r="F37" s="45"/>
      <c r="G37" s="18"/>
      <c r="H37" s="18">
        <v>24472454822</v>
      </c>
      <c r="I37" s="18"/>
      <c r="J37" s="18">
        <v>19879011900</v>
      </c>
      <c r="K37" s="18"/>
      <c r="L37" s="18">
        <v>0</v>
      </c>
      <c r="M37" s="18"/>
      <c r="N37" s="18">
        <v>0</v>
      </c>
      <c r="O37" s="18"/>
      <c r="P37" s="18">
        <v>0</v>
      </c>
      <c r="Q37" s="18"/>
      <c r="R37" s="18">
        <v>0</v>
      </c>
      <c r="S37" s="18"/>
      <c r="T37" s="18">
        <v>6000000</v>
      </c>
      <c r="U37" s="18"/>
      <c r="V37" s="18">
        <v>2649</v>
      </c>
      <c r="W37" s="18"/>
      <c r="X37" s="18">
        <v>24472454822</v>
      </c>
      <c r="Y37" s="18"/>
      <c r="Z37" s="18">
        <v>15799430700</v>
      </c>
      <c r="AB37" s="19">
        <v>1.27</v>
      </c>
    </row>
    <row r="38" spans="1:28" ht="21.75" customHeight="1" x14ac:dyDescent="0.2">
      <c r="A38" s="44" t="s">
        <v>48</v>
      </c>
      <c r="B38" s="44"/>
      <c r="C38" s="44"/>
      <c r="E38" s="45">
        <v>15000000</v>
      </c>
      <c r="F38" s="45"/>
      <c r="G38" s="18"/>
      <c r="H38" s="18">
        <v>30215550033</v>
      </c>
      <c r="I38" s="18"/>
      <c r="J38" s="18">
        <v>60313983750</v>
      </c>
      <c r="K38" s="18"/>
      <c r="L38" s="18">
        <v>0</v>
      </c>
      <c r="M38" s="18"/>
      <c r="N38" s="18">
        <v>0</v>
      </c>
      <c r="O38" s="18"/>
      <c r="P38" s="18">
        <v>-3000000</v>
      </c>
      <c r="Q38" s="18"/>
      <c r="R38" s="18">
        <v>11701956648</v>
      </c>
      <c r="S38" s="18"/>
      <c r="T38" s="18">
        <v>12000000</v>
      </c>
      <c r="U38" s="18"/>
      <c r="V38" s="18">
        <v>3498</v>
      </c>
      <c r="W38" s="18"/>
      <c r="X38" s="18">
        <v>24172440025</v>
      </c>
      <c r="Y38" s="18"/>
      <c r="Z38" s="18">
        <v>41726242800</v>
      </c>
      <c r="AB38" s="19">
        <v>3.35</v>
      </c>
    </row>
    <row r="39" spans="1:28" ht="21.75" customHeight="1" x14ac:dyDescent="0.2">
      <c r="A39" s="44" t="s">
        <v>49</v>
      </c>
      <c r="B39" s="44"/>
      <c r="C39" s="44"/>
      <c r="E39" s="45">
        <v>3840000</v>
      </c>
      <c r="F39" s="45"/>
      <c r="G39" s="18"/>
      <c r="H39" s="18">
        <v>18402583136</v>
      </c>
      <c r="I39" s="18"/>
      <c r="J39" s="18">
        <v>16810737408</v>
      </c>
      <c r="K39" s="18"/>
      <c r="L39" s="18">
        <v>400000</v>
      </c>
      <c r="M39" s="18"/>
      <c r="N39" s="18">
        <v>1667512719</v>
      </c>
      <c r="O39" s="18"/>
      <c r="P39" s="18">
        <v>-4240000</v>
      </c>
      <c r="Q39" s="18"/>
      <c r="R39" s="18">
        <v>18616050399</v>
      </c>
      <c r="S39" s="18"/>
      <c r="T39" s="18">
        <v>0</v>
      </c>
      <c r="U39" s="18"/>
      <c r="V39" s="18">
        <v>0</v>
      </c>
      <c r="W39" s="18"/>
      <c r="X39" s="18">
        <v>0</v>
      </c>
      <c r="Y39" s="18"/>
      <c r="Z39" s="18">
        <v>0</v>
      </c>
      <c r="AB39" s="19">
        <v>0</v>
      </c>
    </row>
    <row r="40" spans="1:28" ht="21.75" customHeight="1" x14ac:dyDescent="0.2">
      <c r="A40" s="44" t="s">
        <v>50</v>
      </c>
      <c r="B40" s="44"/>
      <c r="C40" s="44"/>
      <c r="E40" s="45">
        <v>10000000</v>
      </c>
      <c r="F40" s="45"/>
      <c r="G40" s="18"/>
      <c r="H40" s="18">
        <v>20115257215</v>
      </c>
      <c r="I40" s="18"/>
      <c r="J40" s="18">
        <v>24254820000</v>
      </c>
      <c r="K40" s="18"/>
      <c r="L40" s="18">
        <v>0</v>
      </c>
      <c r="M40" s="18"/>
      <c r="N40" s="18">
        <v>0</v>
      </c>
      <c r="O40" s="18"/>
      <c r="P40" s="18">
        <v>0</v>
      </c>
      <c r="Q40" s="18"/>
      <c r="R40" s="18">
        <v>0</v>
      </c>
      <c r="S40" s="18"/>
      <c r="T40" s="18">
        <v>10000000</v>
      </c>
      <c r="U40" s="18"/>
      <c r="V40" s="18">
        <v>2306</v>
      </c>
      <c r="W40" s="18"/>
      <c r="X40" s="18">
        <v>20115257215</v>
      </c>
      <c r="Y40" s="18"/>
      <c r="Z40" s="18">
        <v>22922793000</v>
      </c>
      <c r="AB40" s="19">
        <v>1.84</v>
      </c>
    </row>
    <row r="41" spans="1:28" ht="21.75" customHeight="1" x14ac:dyDescent="0.2">
      <c r="A41" s="44" t="s">
        <v>51</v>
      </c>
      <c r="B41" s="44"/>
      <c r="C41" s="44"/>
      <c r="E41" s="45">
        <v>400000</v>
      </c>
      <c r="F41" s="45"/>
      <c r="G41" s="18"/>
      <c r="H41" s="18">
        <v>17622456107</v>
      </c>
      <c r="I41" s="18"/>
      <c r="J41" s="18">
        <v>24215058000</v>
      </c>
      <c r="K41" s="18"/>
      <c r="L41" s="18">
        <v>160605</v>
      </c>
      <c r="M41" s="18"/>
      <c r="N41" s="18">
        <v>10325232072</v>
      </c>
      <c r="O41" s="18"/>
      <c r="P41" s="18">
        <v>-100000</v>
      </c>
      <c r="Q41" s="18"/>
      <c r="R41" s="18">
        <v>6262515005</v>
      </c>
      <c r="S41" s="18"/>
      <c r="T41" s="18">
        <v>460605</v>
      </c>
      <c r="U41" s="18"/>
      <c r="V41" s="18">
        <v>58430</v>
      </c>
      <c r="W41" s="18"/>
      <c r="X41" s="18">
        <v>22962415451</v>
      </c>
      <c r="Y41" s="18"/>
      <c r="Z41" s="18">
        <v>26753016906.607498</v>
      </c>
      <c r="AB41" s="19">
        <v>2.15</v>
      </c>
    </row>
    <row r="42" spans="1:28" ht="21.75" customHeight="1" x14ac:dyDescent="0.2">
      <c r="A42" s="44" t="s">
        <v>52</v>
      </c>
      <c r="B42" s="44"/>
      <c r="C42" s="44"/>
      <c r="E42" s="45">
        <v>6000000</v>
      </c>
      <c r="F42" s="45"/>
      <c r="G42" s="18"/>
      <c r="H42" s="18">
        <v>31830243805</v>
      </c>
      <c r="I42" s="18"/>
      <c r="J42" s="18">
        <v>35129727000</v>
      </c>
      <c r="K42" s="18"/>
      <c r="L42" s="18">
        <v>1000000</v>
      </c>
      <c r="M42" s="18"/>
      <c r="N42" s="18">
        <v>5915484452</v>
      </c>
      <c r="O42" s="18"/>
      <c r="P42" s="18">
        <v>0</v>
      </c>
      <c r="Q42" s="18"/>
      <c r="R42" s="18">
        <v>0</v>
      </c>
      <c r="S42" s="18"/>
      <c r="T42" s="18">
        <v>7000000</v>
      </c>
      <c r="U42" s="18"/>
      <c r="V42" s="18">
        <v>5030</v>
      </c>
      <c r="W42" s="18"/>
      <c r="X42" s="18">
        <v>37745728257</v>
      </c>
      <c r="Y42" s="18"/>
      <c r="Z42" s="18">
        <v>35000500500</v>
      </c>
      <c r="AB42" s="19">
        <v>2.81</v>
      </c>
    </row>
    <row r="43" spans="1:28" ht="21.75" customHeight="1" x14ac:dyDescent="0.2">
      <c r="A43" s="44" t="s">
        <v>54</v>
      </c>
      <c r="B43" s="44"/>
      <c r="C43" s="44"/>
      <c r="E43" s="45">
        <v>10000000</v>
      </c>
      <c r="F43" s="45"/>
      <c r="G43" s="18"/>
      <c r="H43" s="18">
        <v>34906260649</v>
      </c>
      <c r="I43" s="18"/>
      <c r="J43" s="18">
        <v>43191472500</v>
      </c>
      <c r="K43" s="18"/>
      <c r="L43" s="18">
        <v>0</v>
      </c>
      <c r="M43" s="18"/>
      <c r="N43" s="18">
        <v>0</v>
      </c>
      <c r="O43" s="18"/>
      <c r="P43" s="18">
        <v>-2304000</v>
      </c>
      <c r="Q43" s="18"/>
      <c r="R43" s="18">
        <v>11011914250</v>
      </c>
      <c r="S43" s="18"/>
      <c r="T43" s="18">
        <v>7696000</v>
      </c>
      <c r="U43" s="18"/>
      <c r="V43" s="18">
        <v>4791</v>
      </c>
      <c r="W43" s="18"/>
      <c r="X43" s="18">
        <v>26863858204</v>
      </c>
      <c r="Y43" s="18"/>
      <c r="Z43" s="18">
        <v>36652150360.800003</v>
      </c>
      <c r="AB43" s="19">
        <v>2.94</v>
      </c>
    </row>
    <row r="44" spans="1:28" ht="21.75" customHeight="1" x14ac:dyDescent="0.2">
      <c r="A44" s="44" t="s">
        <v>55</v>
      </c>
      <c r="B44" s="44"/>
      <c r="C44" s="44"/>
      <c r="E44" s="45">
        <v>11753701</v>
      </c>
      <c r="F44" s="45"/>
      <c r="G44" s="18"/>
      <c r="H44" s="18">
        <v>33959572358</v>
      </c>
      <c r="I44" s="18"/>
      <c r="J44" s="18">
        <v>36056103354.348297</v>
      </c>
      <c r="K44" s="18"/>
      <c r="L44" s="18">
        <v>0</v>
      </c>
      <c r="M44" s="18"/>
      <c r="N44" s="18">
        <v>0</v>
      </c>
      <c r="O44" s="18"/>
      <c r="P44" s="18">
        <v>0</v>
      </c>
      <c r="Q44" s="18"/>
      <c r="R44" s="18">
        <v>0</v>
      </c>
      <c r="S44" s="18"/>
      <c r="T44" s="18">
        <v>11753701</v>
      </c>
      <c r="U44" s="18"/>
      <c r="V44" s="18">
        <v>2713</v>
      </c>
      <c r="W44" s="18"/>
      <c r="X44" s="18">
        <v>33959572358</v>
      </c>
      <c r="Y44" s="18"/>
      <c r="Z44" s="18">
        <v>31698058457.662701</v>
      </c>
      <c r="AB44" s="19">
        <v>2.5499999999999998</v>
      </c>
    </row>
    <row r="45" spans="1:28" ht="21.75" customHeight="1" x14ac:dyDescent="0.2">
      <c r="A45" s="44" t="s">
        <v>56</v>
      </c>
      <c r="B45" s="44"/>
      <c r="C45" s="44"/>
      <c r="E45" s="45">
        <v>8076923</v>
      </c>
      <c r="F45" s="45"/>
      <c r="G45" s="18"/>
      <c r="H45" s="18">
        <v>24552221500</v>
      </c>
      <c r="I45" s="18"/>
      <c r="J45" s="18">
        <v>58851582708.739502</v>
      </c>
      <c r="K45" s="18"/>
      <c r="L45" s="18">
        <v>0</v>
      </c>
      <c r="M45" s="18"/>
      <c r="N45" s="18">
        <v>0</v>
      </c>
      <c r="O45" s="18"/>
      <c r="P45" s="18">
        <v>-3076923</v>
      </c>
      <c r="Q45" s="18"/>
      <c r="R45" s="18">
        <v>21492944029</v>
      </c>
      <c r="S45" s="18"/>
      <c r="T45" s="18">
        <v>5000000</v>
      </c>
      <c r="U45" s="18"/>
      <c r="V45" s="18">
        <v>6600</v>
      </c>
      <c r="W45" s="18"/>
      <c r="X45" s="18">
        <v>15198994409</v>
      </c>
      <c r="Y45" s="18"/>
      <c r="Z45" s="18">
        <v>32803650000</v>
      </c>
      <c r="AB45" s="19">
        <v>2.63</v>
      </c>
    </row>
    <row r="46" spans="1:28" ht="21.75" customHeight="1" x14ac:dyDescent="0.2">
      <c r="A46" s="44" t="s">
        <v>57</v>
      </c>
      <c r="B46" s="44"/>
      <c r="C46" s="44"/>
      <c r="E46" s="45">
        <v>5000000</v>
      </c>
      <c r="F46" s="45"/>
      <c r="G46" s="18"/>
      <c r="H46" s="18">
        <v>23220073067</v>
      </c>
      <c r="I46" s="18"/>
      <c r="J46" s="18">
        <v>36034312500</v>
      </c>
      <c r="K46" s="18"/>
      <c r="L46" s="18">
        <v>0</v>
      </c>
      <c r="M46" s="18"/>
      <c r="N46" s="18">
        <v>0</v>
      </c>
      <c r="O46" s="18"/>
      <c r="P46" s="18">
        <v>0</v>
      </c>
      <c r="Q46" s="18"/>
      <c r="R46" s="18">
        <v>0</v>
      </c>
      <c r="S46" s="18"/>
      <c r="T46" s="18">
        <v>5000000</v>
      </c>
      <c r="U46" s="18"/>
      <c r="V46" s="18">
        <v>6840</v>
      </c>
      <c r="W46" s="18"/>
      <c r="X46" s="18">
        <v>23220073067</v>
      </c>
      <c r="Y46" s="18"/>
      <c r="Z46" s="18">
        <v>33996510000</v>
      </c>
      <c r="AB46" s="19">
        <v>2.73</v>
      </c>
    </row>
    <row r="47" spans="1:28" ht="21.75" customHeight="1" x14ac:dyDescent="0.2">
      <c r="A47" s="44" t="s">
        <v>58</v>
      </c>
      <c r="B47" s="44"/>
      <c r="C47" s="44"/>
      <c r="E47" s="45">
        <v>0</v>
      </c>
      <c r="F47" s="45"/>
      <c r="G47" s="18"/>
      <c r="H47" s="18">
        <v>0</v>
      </c>
      <c r="I47" s="18"/>
      <c r="J47" s="18">
        <v>0</v>
      </c>
      <c r="K47" s="18"/>
      <c r="L47" s="18">
        <v>400000</v>
      </c>
      <c r="M47" s="18"/>
      <c r="N47" s="18">
        <v>8053466616</v>
      </c>
      <c r="O47" s="18"/>
      <c r="P47" s="18">
        <v>0</v>
      </c>
      <c r="Q47" s="18"/>
      <c r="R47" s="18">
        <v>0</v>
      </c>
      <c r="S47" s="18"/>
      <c r="T47" s="18">
        <v>400000</v>
      </c>
      <c r="U47" s="18"/>
      <c r="V47" s="18">
        <v>19860</v>
      </c>
      <c r="W47" s="18"/>
      <c r="X47" s="18">
        <v>8053466616</v>
      </c>
      <c r="Y47" s="18"/>
      <c r="Z47" s="18">
        <v>7896733200</v>
      </c>
      <c r="AB47" s="19">
        <v>0.63</v>
      </c>
    </row>
    <row r="48" spans="1:28" ht="21.75" customHeight="1" x14ac:dyDescent="0.2">
      <c r="A48" s="44" t="s">
        <v>59</v>
      </c>
      <c r="B48" s="44"/>
      <c r="C48" s="44"/>
      <c r="E48" s="45">
        <v>0</v>
      </c>
      <c r="F48" s="45"/>
      <c r="G48" s="18"/>
      <c r="H48" s="18">
        <v>0</v>
      </c>
      <c r="I48" s="18"/>
      <c r="J48" s="18">
        <v>0</v>
      </c>
      <c r="K48" s="18"/>
      <c r="L48" s="18">
        <v>2000000</v>
      </c>
      <c r="M48" s="18"/>
      <c r="N48" s="18">
        <v>9506227940</v>
      </c>
      <c r="O48" s="18"/>
      <c r="P48" s="18">
        <v>0</v>
      </c>
      <c r="Q48" s="18"/>
      <c r="R48" s="18">
        <v>0</v>
      </c>
      <c r="S48" s="18"/>
      <c r="T48" s="18">
        <v>2000000</v>
      </c>
      <c r="U48" s="18"/>
      <c r="V48" s="18">
        <v>4797</v>
      </c>
      <c r="W48" s="18"/>
      <c r="X48" s="18">
        <v>9506227940</v>
      </c>
      <c r="Y48" s="18"/>
      <c r="Z48" s="18">
        <v>9536915700</v>
      </c>
      <c r="AB48" s="19">
        <v>0.77</v>
      </c>
    </row>
    <row r="49" spans="1:28" ht="21.75" customHeight="1" x14ac:dyDescent="0.2">
      <c r="A49" s="44" t="s">
        <v>60</v>
      </c>
      <c r="B49" s="44"/>
      <c r="C49" s="44"/>
      <c r="E49" s="45">
        <v>0</v>
      </c>
      <c r="F49" s="45"/>
      <c r="G49" s="18"/>
      <c r="H49" s="18">
        <v>0</v>
      </c>
      <c r="I49" s="18"/>
      <c r="J49" s="18">
        <v>0</v>
      </c>
      <c r="K49" s="18"/>
      <c r="L49" s="18">
        <v>4000000</v>
      </c>
      <c r="M49" s="18"/>
      <c r="N49" s="18">
        <v>13197260839</v>
      </c>
      <c r="O49" s="18"/>
      <c r="P49" s="18">
        <v>0</v>
      </c>
      <c r="Q49" s="18"/>
      <c r="R49" s="18">
        <v>0</v>
      </c>
      <c r="S49" s="18"/>
      <c r="T49" s="18">
        <v>4000000</v>
      </c>
      <c r="U49" s="18"/>
      <c r="V49" s="18">
        <v>3262</v>
      </c>
      <c r="W49" s="18"/>
      <c r="X49" s="18">
        <v>13197260839</v>
      </c>
      <c r="Y49" s="18"/>
      <c r="Z49" s="18">
        <v>12970364400</v>
      </c>
      <c r="AB49" s="19">
        <v>1.04</v>
      </c>
    </row>
    <row r="50" spans="1:28" ht="21.75" customHeight="1" x14ac:dyDescent="0.2">
      <c r="A50" s="44" t="s">
        <v>61</v>
      </c>
      <c r="B50" s="44"/>
      <c r="C50" s="44"/>
      <c r="E50" s="45">
        <v>0</v>
      </c>
      <c r="F50" s="45"/>
      <c r="G50" s="18"/>
      <c r="H50" s="18">
        <v>0</v>
      </c>
      <c r="I50" s="18"/>
      <c r="J50" s="18">
        <v>0</v>
      </c>
      <c r="K50" s="18"/>
      <c r="L50" s="18">
        <v>4632997</v>
      </c>
      <c r="M50" s="18"/>
      <c r="N50" s="18">
        <v>5783413590</v>
      </c>
      <c r="O50" s="18"/>
      <c r="P50" s="18">
        <v>0</v>
      </c>
      <c r="Q50" s="18"/>
      <c r="R50" s="18">
        <v>0</v>
      </c>
      <c r="S50" s="18"/>
      <c r="T50" s="18">
        <v>4632997</v>
      </c>
      <c r="U50" s="18"/>
      <c r="V50" s="18">
        <v>1250</v>
      </c>
      <c r="W50" s="18"/>
      <c r="X50" s="18">
        <v>5783413590</v>
      </c>
      <c r="Y50" s="18"/>
      <c r="Z50" s="18">
        <v>5756788334.8125</v>
      </c>
      <c r="AB50" s="19">
        <v>0.46</v>
      </c>
    </row>
    <row r="51" spans="1:28" ht="21.75" customHeight="1" x14ac:dyDescent="0.2">
      <c r="A51" s="44" t="s">
        <v>62</v>
      </c>
      <c r="B51" s="44"/>
      <c r="C51" s="44"/>
      <c r="E51" s="45">
        <v>0</v>
      </c>
      <c r="F51" s="45"/>
      <c r="G51" s="18"/>
      <c r="H51" s="18">
        <v>0</v>
      </c>
      <c r="I51" s="18"/>
      <c r="J51" s="18">
        <v>0</v>
      </c>
      <c r="K51" s="18"/>
      <c r="L51" s="18">
        <v>2000000</v>
      </c>
      <c r="M51" s="18"/>
      <c r="N51" s="18">
        <v>3023534234</v>
      </c>
      <c r="O51" s="18"/>
      <c r="P51" s="18">
        <v>0</v>
      </c>
      <c r="Q51" s="18"/>
      <c r="R51" s="18">
        <v>0</v>
      </c>
      <c r="S51" s="18"/>
      <c r="T51" s="18">
        <v>2000000</v>
      </c>
      <c r="U51" s="18"/>
      <c r="V51" s="18">
        <v>1423</v>
      </c>
      <c r="W51" s="18"/>
      <c r="X51" s="18">
        <v>3023534234</v>
      </c>
      <c r="Y51" s="18"/>
      <c r="Z51" s="18">
        <v>2829066300</v>
      </c>
      <c r="AB51" s="19">
        <v>0.23</v>
      </c>
    </row>
    <row r="52" spans="1:28" ht="21.75" customHeight="1" x14ac:dyDescent="0.2">
      <c r="A52" s="44" t="s">
        <v>63</v>
      </c>
      <c r="B52" s="44"/>
      <c r="C52" s="44"/>
      <c r="E52" s="45">
        <v>0</v>
      </c>
      <c r="F52" s="45"/>
      <c r="G52" s="18"/>
      <c r="H52" s="18">
        <v>0</v>
      </c>
      <c r="I52" s="18"/>
      <c r="J52" s="18">
        <v>0</v>
      </c>
      <c r="K52" s="18"/>
      <c r="L52" s="18">
        <v>800000</v>
      </c>
      <c r="M52" s="18"/>
      <c r="N52" s="18">
        <v>2139583671</v>
      </c>
      <c r="O52" s="18"/>
      <c r="P52" s="18">
        <v>0</v>
      </c>
      <c r="Q52" s="18"/>
      <c r="R52" s="18">
        <v>0</v>
      </c>
      <c r="S52" s="18"/>
      <c r="T52" s="18">
        <v>800000</v>
      </c>
      <c r="U52" s="18"/>
      <c r="V52" s="18">
        <v>2648</v>
      </c>
      <c r="W52" s="18"/>
      <c r="X52" s="18">
        <v>2139583671</v>
      </c>
      <c r="Y52" s="18"/>
      <c r="Z52" s="18">
        <v>2105795520</v>
      </c>
      <c r="AB52" s="19">
        <v>0.17</v>
      </c>
    </row>
    <row r="53" spans="1:28" ht="21.75" customHeight="1" x14ac:dyDescent="0.2">
      <c r="A53" s="44" t="s">
        <v>64</v>
      </c>
      <c r="B53" s="44"/>
      <c r="C53" s="44"/>
      <c r="E53" s="45">
        <v>0</v>
      </c>
      <c r="F53" s="45"/>
      <c r="G53" s="18"/>
      <c r="H53" s="18">
        <v>0</v>
      </c>
      <c r="I53" s="18"/>
      <c r="J53" s="18">
        <v>0</v>
      </c>
      <c r="K53" s="18"/>
      <c r="L53" s="18">
        <v>7000000</v>
      </c>
      <c r="M53" s="18"/>
      <c r="N53" s="18">
        <v>29151276564</v>
      </c>
      <c r="O53" s="18"/>
      <c r="P53" s="18">
        <v>0</v>
      </c>
      <c r="Q53" s="18"/>
      <c r="R53" s="18">
        <v>0</v>
      </c>
      <c r="S53" s="18"/>
      <c r="T53" s="18">
        <v>7000000</v>
      </c>
      <c r="U53" s="18"/>
      <c r="V53" s="18">
        <v>4023</v>
      </c>
      <c r="W53" s="18"/>
      <c r="X53" s="18">
        <v>29151276564</v>
      </c>
      <c r="Y53" s="18"/>
      <c r="Z53" s="18">
        <v>27993442050</v>
      </c>
      <c r="AB53" s="19">
        <v>2.25</v>
      </c>
    </row>
    <row r="54" spans="1:28" ht="21.75" customHeight="1" x14ac:dyDescent="0.2">
      <c r="A54" s="46" t="s">
        <v>65</v>
      </c>
      <c r="B54" s="46"/>
      <c r="C54" s="46"/>
      <c r="D54" s="11"/>
      <c r="E54" s="45">
        <v>0</v>
      </c>
      <c r="F54" s="45"/>
      <c r="G54" s="18"/>
      <c r="H54" s="18">
        <v>0</v>
      </c>
      <c r="I54" s="18"/>
      <c r="J54" s="18">
        <v>0</v>
      </c>
      <c r="K54" s="18"/>
      <c r="L54" s="18">
        <v>400000</v>
      </c>
      <c r="M54" s="18"/>
      <c r="N54" s="18">
        <v>14457404012</v>
      </c>
      <c r="O54" s="18"/>
      <c r="P54" s="18">
        <v>-400000</v>
      </c>
      <c r="Q54" s="18"/>
      <c r="R54" s="18">
        <v>14202405296</v>
      </c>
      <c r="S54" s="18"/>
      <c r="T54" s="18">
        <v>0</v>
      </c>
      <c r="U54" s="18"/>
      <c r="V54" s="18">
        <v>0</v>
      </c>
      <c r="W54" s="18"/>
      <c r="X54" s="18">
        <v>0</v>
      </c>
      <c r="Y54" s="18"/>
      <c r="Z54" s="18">
        <v>0</v>
      </c>
      <c r="AB54" s="19">
        <v>0</v>
      </c>
    </row>
    <row r="55" spans="1:28" ht="21.75" customHeight="1" thickBot="1" x14ac:dyDescent="0.25">
      <c r="A55" s="47" t="s">
        <v>66</v>
      </c>
      <c r="B55" s="47"/>
      <c r="C55" s="47"/>
      <c r="D55" s="47"/>
      <c r="F55" s="22"/>
      <c r="H55" s="21">
        <f>SUM(H9:H54)</f>
        <v>881038658694</v>
      </c>
      <c r="J55" s="21">
        <f>SUM(J9:J54)</f>
        <v>1162014176310.6313</v>
      </c>
      <c r="K55" s="21">
        <f t="shared" ref="K55:AB55" si="0">SUM(K9:K54)</f>
        <v>0</v>
      </c>
      <c r="L55" s="21">
        <f t="shared" si="0"/>
        <v>47540625</v>
      </c>
      <c r="M55" s="21">
        <f t="shared" si="0"/>
        <v>0</v>
      </c>
      <c r="N55" s="21">
        <f t="shared" si="0"/>
        <v>141091560103</v>
      </c>
      <c r="O55" s="21">
        <f t="shared" si="0"/>
        <v>0</v>
      </c>
      <c r="P55" s="21">
        <f t="shared" si="0"/>
        <v>-27825051</v>
      </c>
      <c r="Q55" s="21">
        <f t="shared" si="0"/>
        <v>0</v>
      </c>
      <c r="R55" s="21">
        <f t="shared" si="0"/>
        <v>223943349561</v>
      </c>
      <c r="S55" s="21">
        <f t="shared" si="0"/>
        <v>0</v>
      </c>
      <c r="T55" s="21">
        <f t="shared" si="0"/>
        <v>212709052</v>
      </c>
      <c r="U55" s="21">
        <f t="shared" si="0"/>
        <v>0</v>
      </c>
      <c r="V55" s="21">
        <f t="shared" si="0"/>
        <v>739246</v>
      </c>
      <c r="W55" s="21">
        <f t="shared" si="0"/>
        <v>0</v>
      </c>
      <c r="X55" s="21">
        <f t="shared" si="0"/>
        <v>841977244846</v>
      </c>
      <c r="Y55" s="21">
        <f t="shared" si="0"/>
        <v>0</v>
      </c>
      <c r="Z55" s="21">
        <f t="shared" si="0"/>
        <v>1005674665199.5203</v>
      </c>
      <c r="AA55" s="21">
        <f t="shared" si="0"/>
        <v>0</v>
      </c>
      <c r="AB55" s="21">
        <f t="shared" si="0"/>
        <v>80.77</v>
      </c>
    </row>
    <row r="56" spans="1:28" ht="13.5" thickTop="1" x14ac:dyDescent="0.2"/>
  </sheetData>
  <mergeCells count="10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D55"/>
  </mergeCells>
  <pageMargins left="0.39" right="0.39" top="0.39" bottom="0.39" header="0" footer="0"/>
  <pageSetup paperSize="9" scale="4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1"/>
  <sheetViews>
    <sheetView rightToLeft="1" view="pageBreakPreview" zoomScale="85" zoomScaleNormal="100" zoomScaleSheetLayoutView="85" workbookViewId="0">
      <selection sqref="A1:AB1"/>
    </sheetView>
  </sheetViews>
  <sheetFormatPr defaultRowHeight="12.75" x14ac:dyDescent="0.2"/>
  <cols>
    <col min="6" max="6" width="6" bestFit="1" customWidth="1"/>
    <col min="7" max="7" width="2.140625" bestFit="1" customWidth="1"/>
    <col min="8" max="8" width="15.5703125" bestFit="1" customWidth="1"/>
    <col min="9" max="9" width="2.140625" bestFit="1" customWidth="1"/>
    <col min="10" max="10" width="16.140625" bestFit="1" customWidth="1"/>
    <col min="11" max="11" width="2.140625" bestFit="1" customWidth="1"/>
    <col min="12" max="12" width="5.5703125" bestFit="1" customWidth="1"/>
    <col min="13" max="13" width="2.140625" bestFit="1" customWidth="1"/>
    <col min="14" max="14" width="12.85546875" bestFit="1" customWidth="1"/>
    <col min="15" max="15" width="2.140625" bestFit="1" customWidth="1"/>
    <col min="16" max="16" width="5.5703125" bestFit="1" customWidth="1"/>
    <col min="17" max="17" width="2.140625" bestFit="1" customWidth="1"/>
    <col min="18" max="18" width="10.28515625" bestFit="1" customWidth="1"/>
    <col min="19" max="19" width="2.140625" bestFit="1" customWidth="1"/>
    <col min="20" max="20" width="6.42578125" bestFit="1" customWidth="1"/>
    <col min="21" max="21" width="2.28515625" bestFit="1" customWidth="1"/>
    <col min="22" max="22" width="16.42578125" bestFit="1" customWidth="1"/>
    <col min="23" max="23" width="2.140625" bestFit="1" customWidth="1"/>
    <col min="24" max="24" width="15.5703125" bestFit="1" customWidth="1"/>
    <col min="25" max="25" width="2.140625" bestFit="1" customWidth="1"/>
    <col min="26" max="26" width="16.140625" bestFit="1" customWidth="1"/>
    <col min="27" max="27" width="2.140625" bestFit="1" customWidth="1"/>
    <col min="28" max="28" width="19.140625" bestFit="1" customWidth="1"/>
  </cols>
  <sheetData>
    <row r="1" spans="1:28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25.5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ht="24" x14ac:dyDescent="0.2">
      <c r="A4" s="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ht="24" x14ac:dyDescent="0.2">
      <c r="A5" s="56" t="s">
        <v>215</v>
      </c>
      <c r="B5" s="56"/>
      <c r="C5" s="52" t="s">
        <v>216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21" x14ac:dyDescent="0.2">
      <c r="F6" s="54" t="s">
        <v>217</v>
      </c>
      <c r="G6" s="54"/>
      <c r="H6" s="54"/>
      <c r="I6" s="54"/>
      <c r="J6" s="54"/>
      <c r="L6" s="54" t="s">
        <v>8</v>
      </c>
      <c r="M6" s="54"/>
      <c r="N6" s="54"/>
      <c r="O6" s="54"/>
      <c r="P6" s="54"/>
      <c r="Q6" s="54"/>
      <c r="R6" s="54"/>
      <c r="T6" s="54" t="s">
        <v>218</v>
      </c>
      <c r="U6" s="54"/>
      <c r="V6" s="54"/>
      <c r="W6" s="54"/>
      <c r="X6" s="54"/>
      <c r="Y6" s="55"/>
      <c r="Z6" s="54"/>
      <c r="AA6" s="55"/>
      <c r="AB6" s="54"/>
    </row>
    <row r="7" spans="1:28" ht="21" x14ac:dyDescent="0.2">
      <c r="F7" s="3"/>
      <c r="G7" s="3"/>
      <c r="H7" s="3"/>
      <c r="I7" s="3"/>
      <c r="J7" s="3"/>
      <c r="L7" s="48" t="s">
        <v>10</v>
      </c>
      <c r="M7" s="48"/>
      <c r="N7" s="48"/>
      <c r="O7" s="3"/>
      <c r="P7" s="48" t="s">
        <v>11</v>
      </c>
      <c r="Q7" s="48"/>
      <c r="R7" s="48"/>
      <c r="T7" s="3"/>
      <c r="U7" s="3"/>
      <c r="V7" s="3"/>
      <c r="W7" s="3"/>
      <c r="X7" s="3"/>
      <c r="Y7" s="35"/>
      <c r="Z7" s="3"/>
      <c r="AA7" s="35"/>
      <c r="AB7" s="3"/>
    </row>
    <row r="8" spans="1:28" ht="21" x14ac:dyDescent="0.2">
      <c r="A8" s="50" t="s">
        <v>12</v>
      </c>
      <c r="B8" s="50"/>
      <c r="C8" s="50"/>
      <c r="D8" s="50"/>
      <c r="E8" s="54" t="s">
        <v>13</v>
      </c>
      <c r="F8" s="54"/>
      <c r="H8" s="32" t="s">
        <v>14</v>
      </c>
      <c r="J8" s="3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32" t="s">
        <v>13</v>
      </c>
      <c r="V8" s="32" t="s">
        <v>17</v>
      </c>
      <c r="X8" s="32" t="s">
        <v>14</v>
      </c>
      <c r="Z8" s="32" t="s">
        <v>15</v>
      </c>
      <c r="AB8" s="32" t="s">
        <v>18</v>
      </c>
    </row>
    <row r="9" spans="1:28" ht="18.75" x14ac:dyDescent="0.2">
      <c r="A9" s="44" t="s">
        <v>53</v>
      </c>
      <c r="B9" s="44"/>
      <c r="C9" s="44"/>
      <c r="E9" s="45">
        <v>7513</v>
      </c>
      <c r="F9" s="45"/>
      <c r="G9" s="18"/>
      <c r="H9" s="18">
        <v>28986029530</v>
      </c>
      <c r="I9" s="18"/>
      <c r="J9" s="18">
        <v>62860115951.379997</v>
      </c>
      <c r="K9" s="18"/>
      <c r="L9" s="18">
        <v>0</v>
      </c>
      <c r="M9" s="18"/>
      <c r="N9" s="18">
        <v>0</v>
      </c>
      <c r="O9" s="18"/>
      <c r="P9" s="18">
        <v>0</v>
      </c>
      <c r="Q9" s="18"/>
      <c r="R9" s="18">
        <v>0</v>
      </c>
      <c r="S9" s="18"/>
      <c r="T9" s="18">
        <v>7513</v>
      </c>
      <c r="U9" s="18"/>
      <c r="V9" s="18">
        <v>8923135</v>
      </c>
      <c r="W9" s="18"/>
      <c r="X9" s="18">
        <v>28986029530</v>
      </c>
      <c r="Y9" s="18"/>
      <c r="Z9" s="18">
        <v>66878618423.188004</v>
      </c>
      <c r="AB9" s="19">
        <v>5.37</v>
      </c>
    </row>
    <row r="10" spans="1:28" ht="21.75" thickBot="1" x14ac:dyDescent="0.25">
      <c r="A10" s="47" t="s">
        <v>66</v>
      </c>
      <c r="B10" s="47"/>
      <c r="C10" s="47"/>
      <c r="D10" s="47"/>
      <c r="E10" s="53">
        <f>SUM(E9)</f>
        <v>7513</v>
      </c>
      <c r="F10" s="53"/>
      <c r="G10" s="8"/>
      <c r="H10" s="14">
        <f>SUM(H9)</f>
        <v>28986029530</v>
      </c>
      <c r="I10" s="8"/>
      <c r="J10" s="14">
        <f t="shared" ref="J10:AB10" si="0">SUM(J9)</f>
        <v>62860115951.379997</v>
      </c>
      <c r="K10" s="8"/>
      <c r="L10" s="14">
        <f t="shared" si="0"/>
        <v>0</v>
      </c>
      <c r="M10" s="8"/>
      <c r="N10" s="14">
        <f t="shared" si="0"/>
        <v>0</v>
      </c>
      <c r="O10" s="8"/>
      <c r="P10" s="14">
        <f t="shared" si="0"/>
        <v>0</v>
      </c>
      <c r="Q10" s="8"/>
      <c r="R10" s="14">
        <f t="shared" si="0"/>
        <v>0</v>
      </c>
      <c r="S10" s="8"/>
      <c r="T10" s="14">
        <f t="shared" si="0"/>
        <v>7513</v>
      </c>
      <c r="U10" s="8">
        <f t="shared" si="0"/>
        <v>0</v>
      </c>
      <c r="V10" s="14">
        <f t="shared" si="0"/>
        <v>8923135</v>
      </c>
      <c r="W10" s="8"/>
      <c r="X10" s="14">
        <f t="shared" si="0"/>
        <v>28986029530</v>
      </c>
      <c r="Y10" s="8"/>
      <c r="Z10" s="14">
        <f t="shared" si="0"/>
        <v>66878618423.188004</v>
      </c>
      <c r="AA10" s="8"/>
      <c r="AB10" s="15">
        <f t="shared" si="0"/>
        <v>5.37</v>
      </c>
    </row>
    <row r="11" spans="1:28" ht="13.5" thickTop="1" x14ac:dyDescent="0.2"/>
  </sheetData>
  <mergeCells count="17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E10:F10"/>
    <mergeCell ref="A8:D8"/>
    <mergeCell ref="E9:F9"/>
    <mergeCell ref="A10:D10"/>
    <mergeCell ref="E8:F8"/>
    <mergeCell ref="A9:C9"/>
  </mergeCells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15"/>
  <sheetViews>
    <sheetView rightToLeft="1" view="pageBreakPreview" topLeftCell="C1" zoomScale="85" zoomScaleNormal="100" zoomScaleSheetLayoutView="85" workbookViewId="0">
      <selection sqref="A1:AL1"/>
    </sheetView>
  </sheetViews>
  <sheetFormatPr defaultRowHeight="12.75" x14ac:dyDescent="0.2"/>
  <cols>
    <col min="1" max="1" width="6.710937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8.7109375" bestFit="1" customWidth="1"/>
    <col min="7" max="7" width="1.28515625" customWidth="1"/>
    <col min="8" max="8" width="16" bestFit="1" customWidth="1"/>
    <col min="9" max="9" width="1.28515625" customWidth="1"/>
    <col min="10" max="10" width="12.85546875" bestFit="1" customWidth="1"/>
    <col min="11" max="11" width="1.28515625" customWidth="1"/>
    <col min="12" max="12" width="13.140625" bestFit="1" customWidth="1"/>
    <col min="13" max="13" width="1.28515625" customWidth="1"/>
    <col min="14" max="14" width="12.140625" bestFit="1" customWidth="1"/>
    <col min="15" max="15" width="1.28515625" customWidth="1"/>
    <col min="16" max="16" width="11.5703125" bestFit="1" customWidth="1"/>
    <col min="17" max="17" width="1.28515625" customWidth="1"/>
    <col min="18" max="18" width="15.7109375" bestFit="1" customWidth="1"/>
    <col min="19" max="19" width="1.28515625" customWidth="1"/>
    <col min="20" max="20" width="16.140625" bestFit="1" customWidth="1"/>
    <col min="21" max="21" width="1.28515625" customWidth="1"/>
    <col min="22" max="22" width="11.5703125" bestFit="1" customWidth="1"/>
    <col min="23" max="23" width="1.28515625" customWidth="1"/>
    <col min="24" max="24" width="17" bestFit="1" customWidth="1"/>
    <col min="25" max="25" width="1.28515625" customWidth="1"/>
    <col min="26" max="26" width="8.7109375" bestFit="1" customWidth="1"/>
    <col min="27" max="27" width="1.28515625" customWidth="1"/>
    <col min="28" max="28" width="16.7109375" bestFit="1" customWidth="1"/>
    <col min="29" max="29" width="1.28515625" customWidth="1"/>
    <col min="30" max="30" width="11.5703125" bestFit="1" customWidth="1"/>
    <col min="31" max="31" width="1.28515625" customWidth="1"/>
    <col min="32" max="32" width="16.42578125" bestFit="1" customWidth="1"/>
    <col min="33" max="33" width="1.28515625" customWidth="1"/>
    <col min="34" max="34" width="16.7109375" bestFit="1" customWidth="1"/>
    <col min="35" max="35" width="1.28515625" customWidth="1"/>
    <col min="36" max="36" width="17" bestFit="1" customWidth="1"/>
    <col min="37" max="37" width="1.28515625" customWidth="1"/>
    <col min="38" max="38" width="19.140625" bestFit="1" customWidth="1"/>
    <col min="39" max="39" width="0.28515625" customWidth="1"/>
  </cols>
  <sheetData>
    <row r="1" spans="1:3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</row>
    <row r="3" spans="1:3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</row>
    <row r="4" spans="1:38" ht="14.45" customHeight="1" x14ac:dyDescent="0.2"/>
    <row r="5" spans="1:38" ht="14.45" customHeight="1" x14ac:dyDescent="0.2">
      <c r="A5" s="1" t="s">
        <v>71</v>
      </c>
      <c r="B5" s="52" t="s">
        <v>72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ht="14.45" customHeight="1" x14ac:dyDescent="0.2">
      <c r="A6" s="49" t="s">
        <v>73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 t="s">
        <v>7</v>
      </c>
      <c r="Q6" s="49"/>
      <c r="R6" s="49"/>
      <c r="S6" s="49"/>
      <c r="T6" s="49"/>
      <c r="V6" s="49" t="s">
        <v>8</v>
      </c>
      <c r="W6" s="49"/>
      <c r="X6" s="49"/>
      <c r="Y6" s="49"/>
      <c r="Z6" s="49"/>
      <c r="AA6" s="49"/>
      <c r="AB6" s="49"/>
      <c r="AD6" s="49" t="s">
        <v>9</v>
      </c>
      <c r="AE6" s="49"/>
      <c r="AF6" s="49"/>
      <c r="AG6" s="49"/>
      <c r="AH6" s="49"/>
      <c r="AI6" s="49"/>
      <c r="AJ6" s="49"/>
      <c r="AK6" s="49"/>
      <c r="AL6" s="49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8" t="s">
        <v>10</v>
      </c>
      <c r="W7" s="48"/>
      <c r="X7" s="48"/>
      <c r="Y7" s="3"/>
      <c r="Z7" s="48" t="s">
        <v>11</v>
      </c>
      <c r="AA7" s="48"/>
      <c r="AB7" s="4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9" t="s">
        <v>74</v>
      </c>
      <c r="B8" s="49"/>
      <c r="D8" s="2" t="s">
        <v>75</v>
      </c>
      <c r="F8" s="2" t="s">
        <v>76</v>
      </c>
      <c r="H8" s="2" t="s">
        <v>77</v>
      </c>
      <c r="J8" s="2" t="s">
        <v>78</v>
      </c>
      <c r="L8" s="2" t="s">
        <v>79</v>
      </c>
      <c r="N8" s="2" t="s">
        <v>70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1" t="s">
        <v>80</v>
      </c>
      <c r="B9" s="51"/>
      <c r="D9" s="5" t="s">
        <v>81</v>
      </c>
      <c r="F9" s="5" t="s">
        <v>81</v>
      </c>
      <c r="H9" s="18" t="s">
        <v>82</v>
      </c>
      <c r="I9" s="18"/>
      <c r="J9" s="18" t="s">
        <v>83</v>
      </c>
      <c r="K9" s="18"/>
      <c r="L9" s="18">
        <v>23</v>
      </c>
      <c r="M9" s="18"/>
      <c r="N9" s="18">
        <v>23</v>
      </c>
      <c r="O9" s="18"/>
      <c r="P9" s="18">
        <v>50000</v>
      </c>
      <c r="Q9" s="18"/>
      <c r="R9" s="18">
        <v>50009062500</v>
      </c>
      <c r="S9" s="18"/>
      <c r="T9" s="18">
        <v>49990937500</v>
      </c>
      <c r="U9" s="18"/>
      <c r="V9" s="18">
        <v>55000</v>
      </c>
      <c r="W9" s="18"/>
      <c r="X9" s="18">
        <v>55009968750</v>
      </c>
      <c r="Y9" s="18"/>
      <c r="Z9" s="18">
        <v>105000</v>
      </c>
      <c r="AA9" s="18"/>
      <c r="AB9" s="18">
        <v>104983468750</v>
      </c>
      <c r="AC9" s="18"/>
      <c r="AD9" s="18">
        <v>0</v>
      </c>
      <c r="AE9" s="18"/>
      <c r="AF9" s="18">
        <v>0</v>
      </c>
      <c r="AG9" s="18"/>
      <c r="AH9" s="18">
        <v>0</v>
      </c>
      <c r="AI9" s="18"/>
      <c r="AJ9" s="18">
        <v>0</v>
      </c>
      <c r="AL9" s="19">
        <v>0</v>
      </c>
    </row>
    <row r="10" spans="1:38" ht="21.75" customHeight="1" x14ac:dyDescent="0.2">
      <c r="A10" s="44" t="s">
        <v>84</v>
      </c>
      <c r="B10" s="44"/>
      <c r="D10" s="7" t="s">
        <v>81</v>
      </c>
      <c r="F10" s="7" t="s">
        <v>81</v>
      </c>
      <c r="H10" s="18" t="s">
        <v>85</v>
      </c>
      <c r="I10" s="18"/>
      <c r="J10" s="18" t="s">
        <v>86</v>
      </c>
      <c r="K10" s="18"/>
      <c r="L10" s="18">
        <v>23</v>
      </c>
      <c r="M10" s="18"/>
      <c r="N10" s="18">
        <v>23</v>
      </c>
      <c r="O10" s="18"/>
      <c r="P10" s="18">
        <v>0</v>
      </c>
      <c r="Q10" s="18"/>
      <c r="R10" s="18">
        <v>0</v>
      </c>
      <c r="S10" s="18"/>
      <c r="T10" s="18">
        <v>0</v>
      </c>
      <c r="U10" s="18"/>
      <c r="V10" s="18">
        <v>119000</v>
      </c>
      <c r="W10" s="18"/>
      <c r="X10" s="18">
        <v>119021568750</v>
      </c>
      <c r="Y10" s="18"/>
      <c r="Z10" s="18">
        <v>0</v>
      </c>
      <c r="AA10" s="18"/>
      <c r="AB10" s="18">
        <v>0</v>
      </c>
      <c r="AC10" s="18"/>
      <c r="AD10" s="18">
        <v>119000</v>
      </c>
      <c r="AE10" s="18"/>
      <c r="AF10" s="18">
        <v>1000000</v>
      </c>
      <c r="AG10" s="18"/>
      <c r="AH10" s="18">
        <v>119021568750</v>
      </c>
      <c r="AI10" s="18"/>
      <c r="AJ10" s="18">
        <v>118978431250</v>
      </c>
      <c r="AL10" s="19">
        <v>9.5500000000000007</v>
      </c>
    </row>
    <row r="11" spans="1:38" ht="21.75" customHeight="1" x14ac:dyDescent="0.2">
      <c r="A11" s="44" t="s">
        <v>203</v>
      </c>
      <c r="B11" s="44"/>
      <c r="D11" s="7" t="s">
        <v>81</v>
      </c>
      <c r="F11" s="7" t="s">
        <v>204</v>
      </c>
      <c r="H11" s="18" t="s">
        <v>205</v>
      </c>
      <c r="I11" s="18"/>
      <c r="J11" s="18" t="s">
        <v>206</v>
      </c>
      <c r="K11" s="18"/>
      <c r="L11" s="18">
        <v>43</v>
      </c>
      <c r="M11" s="18"/>
      <c r="N11" s="18">
        <v>43</v>
      </c>
      <c r="O11" s="18"/>
      <c r="P11" s="18">
        <f>AD11</f>
        <v>2000000</v>
      </c>
      <c r="Q11" s="18"/>
      <c r="R11" s="18">
        <v>2000000000</v>
      </c>
      <c r="S11" s="18"/>
      <c r="T11" s="18">
        <v>2000000000</v>
      </c>
      <c r="U11" s="18"/>
      <c r="V11" s="18">
        <v>0</v>
      </c>
      <c r="W11" s="18"/>
      <c r="X11" s="18">
        <v>0</v>
      </c>
      <c r="Y11" s="18"/>
      <c r="Z11" s="18">
        <v>0</v>
      </c>
      <c r="AA11" s="18"/>
      <c r="AB11" s="18">
        <v>0</v>
      </c>
      <c r="AC11" s="18"/>
      <c r="AD11" s="18">
        <f>AH11/AF11</f>
        <v>2000000</v>
      </c>
      <c r="AE11" s="18"/>
      <c r="AF11" s="18">
        <v>1000</v>
      </c>
      <c r="AG11" s="18"/>
      <c r="AH11" s="18">
        <f>AJ11</f>
        <v>2000000000</v>
      </c>
      <c r="AI11" s="18"/>
      <c r="AJ11" s="18">
        <v>2000000000</v>
      </c>
      <c r="AK11" s="19"/>
      <c r="AL11" s="19">
        <v>0</v>
      </c>
    </row>
    <row r="12" spans="1:38" ht="18.75" x14ac:dyDescent="0.2">
      <c r="A12" s="44" t="s">
        <v>207</v>
      </c>
      <c r="B12" s="44"/>
      <c r="D12" s="7" t="s">
        <v>81</v>
      </c>
      <c r="F12" s="7" t="s">
        <v>204</v>
      </c>
      <c r="H12" s="18" t="s">
        <v>174</v>
      </c>
      <c r="I12" s="18"/>
      <c r="J12" s="18" t="s">
        <v>208</v>
      </c>
      <c r="K12" s="18"/>
      <c r="L12" s="18">
        <v>45</v>
      </c>
      <c r="M12" s="18"/>
      <c r="N12" s="18">
        <v>45</v>
      </c>
      <c r="O12" s="18"/>
      <c r="P12" s="18">
        <f>AD12</f>
        <v>13000000</v>
      </c>
      <c r="Q12" s="18"/>
      <c r="R12" s="18">
        <v>13000000000</v>
      </c>
      <c r="S12" s="18"/>
      <c r="T12" s="18">
        <v>13000000000</v>
      </c>
      <c r="U12" s="18"/>
      <c r="V12" s="18">
        <v>0</v>
      </c>
      <c r="W12" s="18"/>
      <c r="X12" s="18">
        <v>0</v>
      </c>
      <c r="Y12" s="18"/>
      <c r="Z12" s="18">
        <v>0</v>
      </c>
      <c r="AA12" s="18"/>
      <c r="AB12" s="18">
        <v>0</v>
      </c>
      <c r="AC12" s="18"/>
      <c r="AD12" s="18">
        <f t="shared" ref="AD12:AD13" si="0">AH12/AF12</f>
        <v>13000000</v>
      </c>
      <c r="AE12" s="18"/>
      <c r="AF12" s="18">
        <v>1000</v>
      </c>
      <c r="AG12" s="18"/>
      <c r="AH12" s="18">
        <f t="shared" ref="AH12:AH13" si="1">AJ12</f>
        <v>13000000000</v>
      </c>
      <c r="AI12" s="18"/>
      <c r="AJ12" s="18">
        <v>13000000000</v>
      </c>
      <c r="AK12" s="19"/>
      <c r="AL12" s="19">
        <v>0.13</v>
      </c>
    </row>
    <row r="13" spans="1:38" ht="18.75" x14ac:dyDescent="0.2">
      <c r="A13" s="57" t="s">
        <v>209</v>
      </c>
      <c r="B13" s="57"/>
      <c r="D13" s="10" t="s">
        <v>81</v>
      </c>
      <c r="F13" s="23" t="s">
        <v>204</v>
      </c>
      <c r="H13" s="18" t="s">
        <v>210</v>
      </c>
      <c r="I13" s="18"/>
      <c r="J13" s="18" t="s">
        <v>211</v>
      </c>
      <c r="K13" s="18"/>
      <c r="L13" s="18">
        <v>44</v>
      </c>
      <c r="M13" s="18"/>
      <c r="N13" s="18">
        <v>44</v>
      </c>
      <c r="O13" s="18"/>
      <c r="P13" s="18">
        <v>0</v>
      </c>
      <c r="Q13" s="18"/>
      <c r="R13" s="18">
        <v>0</v>
      </c>
      <c r="S13" s="18"/>
      <c r="T13" s="18">
        <v>0</v>
      </c>
      <c r="U13" s="18"/>
      <c r="V13" s="18">
        <f>AD13</f>
        <v>10937149</v>
      </c>
      <c r="W13" s="18"/>
      <c r="X13" s="18">
        <v>10937149000</v>
      </c>
      <c r="Y13" s="18"/>
      <c r="Z13" s="18">
        <v>0</v>
      </c>
      <c r="AA13" s="18"/>
      <c r="AB13" s="18">
        <v>0</v>
      </c>
      <c r="AC13" s="18"/>
      <c r="AD13" s="18">
        <f t="shared" si="0"/>
        <v>10937149</v>
      </c>
      <c r="AE13" s="18"/>
      <c r="AF13" s="18">
        <v>1000</v>
      </c>
      <c r="AG13" s="18"/>
      <c r="AH13" s="18">
        <f t="shared" si="1"/>
        <v>10937149000</v>
      </c>
      <c r="AI13" s="18"/>
      <c r="AJ13" s="18">
        <v>10937149000</v>
      </c>
      <c r="AK13" s="19"/>
      <c r="AL13" s="19">
        <v>0.1</v>
      </c>
    </row>
    <row r="14" spans="1:38" ht="21.75" customHeight="1" thickBot="1" x14ac:dyDescent="0.25">
      <c r="A14" s="47" t="s">
        <v>66</v>
      </c>
      <c r="B14" s="47"/>
      <c r="D14" s="14"/>
      <c r="F14" s="14"/>
      <c r="H14" s="14"/>
      <c r="J14" s="14"/>
      <c r="L14" s="14"/>
      <c r="N14" s="14"/>
      <c r="P14" s="21">
        <f>SUM(P9:P13)</f>
        <v>15050000</v>
      </c>
      <c r="R14" s="21">
        <f>SUM(R9:R13)</f>
        <v>65009062500</v>
      </c>
      <c r="S14" s="21">
        <f t="shared" ref="S14:AL14" si="2">SUM(S9:S13)</f>
        <v>0</v>
      </c>
      <c r="T14" s="21">
        <f t="shared" si="2"/>
        <v>64990937500</v>
      </c>
      <c r="U14" s="21">
        <f t="shared" si="2"/>
        <v>0</v>
      </c>
      <c r="V14" s="21">
        <f t="shared" si="2"/>
        <v>11111149</v>
      </c>
      <c r="W14" s="21">
        <f t="shared" si="2"/>
        <v>0</v>
      </c>
      <c r="X14" s="21">
        <f t="shared" si="2"/>
        <v>184968686500</v>
      </c>
      <c r="Y14" s="21">
        <f t="shared" si="2"/>
        <v>0</v>
      </c>
      <c r="Z14" s="21">
        <f t="shared" si="2"/>
        <v>105000</v>
      </c>
      <c r="AA14" s="21">
        <f t="shared" si="2"/>
        <v>0</v>
      </c>
      <c r="AB14" s="21">
        <f t="shared" si="2"/>
        <v>104983468750</v>
      </c>
      <c r="AC14" s="21">
        <f t="shared" si="2"/>
        <v>0</v>
      </c>
      <c r="AD14" s="21">
        <f t="shared" si="2"/>
        <v>26056149</v>
      </c>
      <c r="AE14" s="21">
        <f t="shared" si="2"/>
        <v>0</v>
      </c>
      <c r="AF14" s="21">
        <f t="shared" si="2"/>
        <v>1003000</v>
      </c>
      <c r="AG14" s="21">
        <f t="shared" si="2"/>
        <v>0</v>
      </c>
      <c r="AH14" s="21">
        <f t="shared" si="2"/>
        <v>144958717750</v>
      </c>
      <c r="AI14" s="21">
        <f t="shared" si="2"/>
        <v>0</v>
      </c>
      <c r="AJ14" s="21">
        <f t="shared" si="2"/>
        <v>144915580250</v>
      </c>
      <c r="AK14" s="21">
        <f t="shared" si="2"/>
        <v>0</v>
      </c>
      <c r="AL14" s="21">
        <f t="shared" si="2"/>
        <v>9.7800000000000011</v>
      </c>
    </row>
    <row r="15" spans="1:38" ht="13.5" thickTop="1" x14ac:dyDescent="0.2"/>
  </sheetData>
  <mergeCells count="17"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  <mergeCell ref="A14:B14"/>
    <mergeCell ref="A11:B11"/>
    <mergeCell ref="A12:B12"/>
    <mergeCell ref="A13:B13"/>
    <mergeCell ref="V7:X7"/>
  </mergeCells>
  <pageMargins left="0.39" right="0.39" top="0.39" bottom="0.39" header="0" footer="0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3"/>
  <sheetViews>
    <sheetView rightToLeft="1" view="pageBreakPreview" zoomScale="85" zoomScaleNormal="100" zoomScaleSheetLayoutView="85" workbookViewId="0">
      <selection sqref="A1:L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5.7109375" bestFit="1" customWidth="1"/>
    <col min="7" max="7" width="1.28515625" customWidth="1"/>
    <col min="8" max="8" width="15.570312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4.45" customHeight="1" x14ac:dyDescent="0.2"/>
    <row r="5" spans="1:12" ht="14.45" customHeight="1" x14ac:dyDescent="0.2">
      <c r="A5" s="1" t="s">
        <v>87</v>
      </c>
      <c r="B5" s="52" t="s">
        <v>88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14.45" customHeight="1" x14ac:dyDescent="0.2">
      <c r="D6" s="2" t="s">
        <v>7</v>
      </c>
      <c r="F6" s="49" t="s">
        <v>8</v>
      </c>
      <c r="G6" s="49"/>
      <c r="H6" s="49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9" t="s">
        <v>89</v>
      </c>
      <c r="B8" s="49"/>
      <c r="D8" s="2" t="s">
        <v>90</v>
      </c>
      <c r="F8" s="2" t="s">
        <v>91</v>
      </c>
      <c r="H8" s="2" t="s">
        <v>92</v>
      </c>
      <c r="J8" s="2" t="s">
        <v>90</v>
      </c>
      <c r="L8" s="2" t="s">
        <v>18</v>
      </c>
    </row>
    <row r="9" spans="1:12" ht="21.75" customHeight="1" x14ac:dyDescent="0.2">
      <c r="A9" s="58" t="s">
        <v>122</v>
      </c>
      <c r="B9" s="58"/>
      <c r="D9" s="8">
        <v>5130158</v>
      </c>
      <c r="F9" s="8">
        <v>1795500766</v>
      </c>
      <c r="H9" s="8">
        <v>1798240000</v>
      </c>
      <c r="J9" s="8">
        <v>2390924</v>
      </c>
      <c r="L9" s="9">
        <v>0</v>
      </c>
    </row>
    <row r="10" spans="1:12" ht="21.75" customHeight="1" x14ac:dyDescent="0.2">
      <c r="A10" s="58" t="s">
        <v>212</v>
      </c>
      <c r="B10" s="58"/>
      <c r="D10" s="8">
        <v>4487465</v>
      </c>
      <c r="F10" s="8">
        <v>16882</v>
      </c>
      <c r="H10" s="8">
        <v>0</v>
      </c>
      <c r="J10" s="8">
        <v>4504347</v>
      </c>
      <c r="L10" s="9">
        <v>0</v>
      </c>
    </row>
    <row r="11" spans="1:12" ht="21.75" customHeight="1" x14ac:dyDescent="0.2">
      <c r="A11" s="58" t="s">
        <v>213</v>
      </c>
      <c r="B11" s="58"/>
      <c r="D11" s="8">
        <v>7671431870</v>
      </c>
      <c r="F11" s="8">
        <v>21943923516</v>
      </c>
      <c r="H11" s="8">
        <v>28778722368</v>
      </c>
      <c r="J11" s="8">
        <v>836633018</v>
      </c>
      <c r="L11" s="9">
        <v>7.0000000000000007E-2</v>
      </c>
    </row>
    <row r="12" spans="1:12" ht="21.75" customHeight="1" x14ac:dyDescent="0.2">
      <c r="A12" s="58" t="s">
        <v>214</v>
      </c>
      <c r="B12" s="58"/>
      <c r="D12" s="8">
        <v>2633977</v>
      </c>
      <c r="F12" s="8">
        <v>11137</v>
      </c>
      <c r="H12" s="8">
        <v>0</v>
      </c>
      <c r="J12" s="8">
        <v>2645114</v>
      </c>
      <c r="L12" s="9">
        <v>0</v>
      </c>
    </row>
    <row r="13" spans="1:12" ht="21.75" customHeight="1" x14ac:dyDescent="0.2">
      <c r="A13" s="47" t="s">
        <v>66</v>
      </c>
      <c r="B13" s="47"/>
      <c r="D13" s="14">
        <f>SUM(D9:D12)</f>
        <v>7683683470</v>
      </c>
      <c r="F13" s="14">
        <f>SUM(F9:F12)</f>
        <v>23739452301</v>
      </c>
      <c r="H13" s="14">
        <f>SUM(H9:H12)</f>
        <v>30576962368</v>
      </c>
      <c r="J13" s="14">
        <f>SUM(J9:J12)</f>
        <v>846173403</v>
      </c>
      <c r="L13" s="15">
        <f>SUM(L9:L12)</f>
        <v>7.0000000000000007E-2</v>
      </c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9:B9"/>
    <mergeCell ref="A10:B10"/>
    <mergeCell ref="A8:B8"/>
    <mergeCell ref="A11:B11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"/>
  <sheetViews>
    <sheetView rightToLeft="1" view="pageBreakPreview" zoomScale="85" zoomScaleNormal="100" zoomScaleSheetLayoutView="85" workbookViewId="0">
      <selection sqref="A1:J1"/>
    </sheetView>
  </sheetViews>
  <sheetFormatPr defaultRowHeight="12.75" x14ac:dyDescent="0.2"/>
  <cols>
    <col min="1" max="1" width="2.5703125" customWidth="1"/>
    <col min="2" max="2" width="61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45" customHeight="1" x14ac:dyDescent="0.2"/>
    <row r="5" spans="1:10" ht="29.1" customHeight="1" x14ac:dyDescent="0.2">
      <c r="A5" s="1" t="s">
        <v>94</v>
      </c>
      <c r="B5" s="52" t="s">
        <v>95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 x14ac:dyDescent="0.2"/>
    <row r="7" spans="1:10" ht="14.45" customHeight="1" x14ac:dyDescent="0.2">
      <c r="A7" s="49" t="s">
        <v>96</v>
      </c>
      <c r="B7" s="49"/>
      <c r="D7" s="2" t="s">
        <v>97</v>
      </c>
      <c r="F7" s="2" t="s">
        <v>90</v>
      </c>
      <c r="H7" s="2" t="s">
        <v>98</v>
      </c>
      <c r="J7" s="2" t="s">
        <v>99</v>
      </c>
    </row>
    <row r="8" spans="1:10" ht="21.75" customHeight="1" x14ac:dyDescent="0.2">
      <c r="A8" s="51" t="s">
        <v>100</v>
      </c>
      <c r="B8" s="51"/>
      <c r="D8" s="5" t="s">
        <v>101</v>
      </c>
      <c r="F8" s="25">
        <f>'درآمد سرمایه گذاری در سهام'!J80</f>
        <v>-56274697194</v>
      </c>
      <c r="G8" s="26"/>
      <c r="H8" s="27">
        <v>92.56</v>
      </c>
      <c r="I8" s="26"/>
      <c r="J8" s="27">
        <v>-4.2</v>
      </c>
    </row>
    <row r="9" spans="1:10" ht="21.75" customHeight="1" x14ac:dyDescent="0.2">
      <c r="A9" s="44" t="s">
        <v>224</v>
      </c>
      <c r="B9" s="44"/>
      <c r="D9" s="7" t="s">
        <v>102</v>
      </c>
      <c r="F9" s="28">
        <f>'درآمد سپرده کالایی'!J10</f>
        <v>4018502472</v>
      </c>
      <c r="G9" s="26"/>
      <c r="H9" s="29">
        <v>0</v>
      </c>
      <c r="I9" s="26"/>
      <c r="J9" s="29">
        <v>0</v>
      </c>
    </row>
    <row r="10" spans="1:10" ht="21.75" customHeight="1" x14ac:dyDescent="0.2">
      <c r="A10" s="44" t="s">
        <v>103</v>
      </c>
      <c r="B10" s="44"/>
      <c r="D10" s="7" t="s">
        <v>104</v>
      </c>
      <c r="F10" s="28">
        <f>'درآمد سرمایه گذاری در اوراق به'!J17</f>
        <v>3002199520</v>
      </c>
      <c r="G10" s="26"/>
      <c r="H10" s="29">
        <v>-3.59</v>
      </c>
      <c r="I10" s="26"/>
      <c r="J10" s="29">
        <v>0.16</v>
      </c>
    </row>
    <row r="11" spans="1:10" ht="21.75" customHeight="1" x14ac:dyDescent="0.2">
      <c r="A11" s="44" t="s">
        <v>105</v>
      </c>
      <c r="B11" s="44"/>
      <c r="D11" s="7" t="s">
        <v>106</v>
      </c>
      <c r="F11" s="28">
        <v>10966011</v>
      </c>
      <c r="G11" s="26"/>
      <c r="H11" s="29">
        <v>-0.02</v>
      </c>
      <c r="I11" s="26"/>
      <c r="J11" s="29">
        <v>0</v>
      </c>
    </row>
    <row r="12" spans="1:10" ht="21.75" customHeight="1" x14ac:dyDescent="0.2">
      <c r="A12" s="46" t="s">
        <v>107</v>
      </c>
      <c r="B12" s="46"/>
      <c r="D12" s="10" t="s">
        <v>108</v>
      </c>
      <c r="F12" s="30">
        <v>1511801787</v>
      </c>
      <c r="G12" s="26"/>
      <c r="H12" s="31">
        <v>-2.68</v>
      </c>
      <c r="I12" s="26"/>
      <c r="J12" s="31">
        <v>0.12</v>
      </c>
    </row>
    <row r="13" spans="1:10" ht="21.75" customHeight="1" x14ac:dyDescent="0.2">
      <c r="A13" s="47" t="s">
        <v>66</v>
      </c>
      <c r="B13" s="47"/>
      <c r="D13" s="14"/>
      <c r="F13" s="21">
        <f>SUM(F8:F12)</f>
        <v>-47731227404</v>
      </c>
      <c r="G13" s="26"/>
      <c r="H13" s="20">
        <v>86.27</v>
      </c>
      <c r="I13" s="26"/>
      <c r="J13" s="20">
        <v>-3.92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81"/>
  <sheetViews>
    <sheetView rightToLeft="1" view="pageBreakPreview" zoomScale="85" zoomScaleNormal="100" zoomScaleSheetLayoutView="85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42578125" bestFit="1" customWidth="1"/>
    <col min="7" max="7" width="1.28515625" customWidth="1"/>
    <col min="8" max="8" width="15.7109375" bestFit="1" customWidth="1"/>
    <col min="9" max="9" width="1.28515625" customWidth="1"/>
    <col min="10" max="10" width="16.42578125" bestFit="1" customWidth="1"/>
    <col min="11" max="11" width="1.28515625" customWidth="1"/>
    <col min="12" max="12" width="15.5703125" customWidth="1"/>
    <col min="13" max="13" width="1.28515625" customWidth="1"/>
    <col min="14" max="14" width="15.5703125" bestFit="1" customWidth="1"/>
    <col min="15" max="15" width="1.28515625" customWidth="1"/>
    <col min="16" max="16" width="4.140625" customWidth="1"/>
    <col min="17" max="17" width="15.5703125" bestFit="1" customWidth="1"/>
    <col min="18" max="18" width="1.28515625" customWidth="1"/>
    <col min="19" max="19" width="15.5703125" bestFit="1" customWidth="1"/>
    <col min="20" max="20" width="1.28515625" customWidth="1"/>
    <col min="21" max="21" width="15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14.45" customHeight="1" x14ac:dyDescent="0.2"/>
    <row r="5" spans="1:23" ht="14.45" customHeight="1" x14ac:dyDescent="0.2">
      <c r="A5" s="1" t="s">
        <v>109</v>
      </c>
      <c r="B5" s="52" t="s">
        <v>110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ht="14.45" customHeight="1" x14ac:dyDescent="0.2">
      <c r="D6" s="49" t="s">
        <v>111</v>
      </c>
      <c r="E6" s="49"/>
      <c r="F6" s="49"/>
      <c r="G6" s="49"/>
      <c r="H6" s="49"/>
      <c r="I6" s="49"/>
      <c r="J6" s="49"/>
      <c r="K6" s="49"/>
      <c r="L6" s="49"/>
      <c r="N6" s="49" t="s">
        <v>112</v>
      </c>
      <c r="O6" s="49"/>
      <c r="P6" s="49"/>
      <c r="Q6" s="49"/>
      <c r="R6" s="49"/>
      <c r="S6" s="49"/>
      <c r="T6" s="49"/>
      <c r="U6" s="49"/>
      <c r="V6" s="49"/>
      <c r="W6" s="49"/>
    </row>
    <row r="7" spans="1:23" ht="14.45" customHeight="1" x14ac:dyDescent="0.2">
      <c r="D7" s="3"/>
      <c r="E7" s="3"/>
      <c r="F7" s="3"/>
      <c r="G7" s="3"/>
      <c r="H7" s="3"/>
      <c r="I7" s="3"/>
      <c r="J7" s="48" t="s">
        <v>66</v>
      </c>
      <c r="K7" s="48"/>
      <c r="L7" s="48"/>
      <c r="N7" s="3"/>
      <c r="O7" s="3"/>
      <c r="P7" s="3"/>
      <c r="Q7" s="3"/>
      <c r="R7" s="3"/>
      <c r="S7" s="3"/>
      <c r="T7" s="3"/>
      <c r="U7" s="48" t="s">
        <v>66</v>
      </c>
      <c r="V7" s="48"/>
      <c r="W7" s="48"/>
    </row>
    <row r="8" spans="1:23" ht="14.45" customHeight="1" x14ac:dyDescent="0.2">
      <c r="A8" s="49" t="s">
        <v>113</v>
      </c>
      <c r="B8" s="49"/>
      <c r="D8" s="2" t="s">
        <v>114</v>
      </c>
      <c r="F8" s="2" t="s">
        <v>115</v>
      </c>
      <c r="H8" s="2" t="s">
        <v>116</v>
      </c>
      <c r="J8" s="4" t="s">
        <v>90</v>
      </c>
      <c r="K8" s="3"/>
      <c r="L8" s="4" t="s">
        <v>98</v>
      </c>
      <c r="N8" s="2" t="s">
        <v>114</v>
      </c>
      <c r="P8" s="49" t="s">
        <v>115</v>
      </c>
      <c r="Q8" s="49"/>
      <c r="S8" s="2" t="s">
        <v>116</v>
      </c>
      <c r="U8" s="4" t="s">
        <v>90</v>
      </c>
      <c r="V8" s="3"/>
      <c r="W8" s="4" t="s">
        <v>98</v>
      </c>
    </row>
    <row r="9" spans="1:23" ht="21.75" customHeight="1" x14ac:dyDescent="0.2">
      <c r="A9" s="51" t="s">
        <v>29</v>
      </c>
      <c r="B9" s="51"/>
      <c r="D9" s="25">
        <v>0</v>
      </c>
      <c r="E9" s="26"/>
      <c r="F9" s="25">
        <v>-9903509321</v>
      </c>
      <c r="G9" s="26"/>
      <c r="H9" s="25">
        <v>2941831412</v>
      </c>
      <c r="I9" s="26"/>
      <c r="J9" s="25">
        <v>-6961677909</v>
      </c>
      <c r="K9" s="26"/>
      <c r="L9" s="27">
        <v>12.33</v>
      </c>
      <c r="M9" s="26"/>
      <c r="N9" s="25">
        <v>0</v>
      </c>
      <c r="O9" s="26"/>
      <c r="P9" s="60">
        <v>-113368012</v>
      </c>
      <c r="Q9" s="60"/>
      <c r="R9" s="26"/>
      <c r="S9" s="25">
        <v>2426128197</v>
      </c>
      <c r="T9" s="26"/>
      <c r="U9" s="25">
        <v>2312760185</v>
      </c>
      <c r="V9" s="26"/>
      <c r="W9" s="27">
        <v>2.93</v>
      </c>
    </row>
    <row r="10" spans="1:23" ht="21.75" customHeight="1" x14ac:dyDescent="0.2">
      <c r="A10" s="44" t="s">
        <v>38</v>
      </c>
      <c r="B10" s="44"/>
      <c r="D10" s="28">
        <v>3226212389</v>
      </c>
      <c r="E10" s="26"/>
      <c r="F10" s="28">
        <v>-6520252422</v>
      </c>
      <c r="G10" s="26"/>
      <c r="H10" s="28">
        <v>3761050334</v>
      </c>
      <c r="I10" s="26"/>
      <c r="J10" s="28">
        <v>467010301</v>
      </c>
      <c r="K10" s="26"/>
      <c r="L10" s="29">
        <v>-0.83</v>
      </c>
      <c r="M10" s="26"/>
      <c r="N10" s="28">
        <v>3226212389</v>
      </c>
      <c r="O10" s="26"/>
      <c r="P10" s="59">
        <v>3340076015</v>
      </c>
      <c r="Q10" s="59"/>
      <c r="R10" s="26"/>
      <c r="S10" s="28">
        <v>3830105332</v>
      </c>
      <c r="T10" s="26"/>
      <c r="U10" s="28">
        <v>10396393736</v>
      </c>
      <c r="V10" s="26"/>
      <c r="W10" s="29">
        <v>13.18</v>
      </c>
    </row>
    <row r="11" spans="1:23" ht="21.75" customHeight="1" x14ac:dyDescent="0.2">
      <c r="A11" s="44" t="s">
        <v>27</v>
      </c>
      <c r="B11" s="44"/>
      <c r="D11" s="28">
        <v>0</v>
      </c>
      <c r="E11" s="26"/>
      <c r="F11" s="28">
        <v>0</v>
      </c>
      <c r="G11" s="26"/>
      <c r="H11" s="28">
        <v>2065071537</v>
      </c>
      <c r="I11" s="26"/>
      <c r="J11" s="28">
        <v>2065071537</v>
      </c>
      <c r="K11" s="26"/>
      <c r="L11" s="29">
        <v>-3.66</v>
      </c>
      <c r="M11" s="26"/>
      <c r="N11" s="28">
        <v>0</v>
      </c>
      <c r="O11" s="26"/>
      <c r="P11" s="59">
        <v>0</v>
      </c>
      <c r="Q11" s="59"/>
      <c r="R11" s="26"/>
      <c r="S11" s="28">
        <v>2065071537</v>
      </c>
      <c r="T11" s="26"/>
      <c r="U11" s="28">
        <v>2065071537</v>
      </c>
      <c r="V11" s="26"/>
      <c r="W11" s="29">
        <v>2.62</v>
      </c>
    </row>
    <row r="12" spans="1:23" ht="21.75" customHeight="1" x14ac:dyDescent="0.2">
      <c r="A12" s="44" t="s">
        <v>56</v>
      </c>
      <c r="B12" s="44"/>
      <c r="D12" s="28">
        <v>0</v>
      </c>
      <c r="E12" s="26"/>
      <c r="F12" s="28">
        <v>-7961903269</v>
      </c>
      <c r="G12" s="26"/>
      <c r="H12" s="28">
        <v>3406914590</v>
      </c>
      <c r="I12" s="26"/>
      <c r="J12" s="28">
        <v>-4554988679</v>
      </c>
      <c r="K12" s="26"/>
      <c r="L12" s="29">
        <v>8.07</v>
      </c>
      <c r="M12" s="26"/>
      <c r="N12" s="28">
        <v>0</v>
      </c>
      <c r="O12" s="26"/>
      <c r="P12" s="59">
        <v>3413851428</v>
      </c>
      <c r="Q12" s="59"/>
      <c r="R12" s="26"/>
      <c r="S12" s="28">
        <v>8387105351</v>
      </c>
      <c r="T12" s="26"/>
      <c r="U12" s="28">
        <v>11800956779</v>
      </c>
      <c r="V12" s="26"/>
      <c r="W12" s="29">
        <v>14.96</v>
      </c>
    </row>
    <row r="13" spans="1:23" ht="21.75" customHeight="1" x14ac:dyDescent="0.2">
      <c r="A13" s="44" t="s">
        <v>40</v>
      </c>
      <c r="B13" s="44"/>
      <c r="D13" s="28">
        <v>0</v>
      </c>
      <c r="E13" s="26"/>
      <c r="F13" s="28">
        <v>0</v>
      </c>
      <c r="G13" s="26"/>
      <c r="H13" s="28">
        <v>320590828</v>
      </c>
      <c r="I13" s="26"/>
      <c r="J13" s="28">
        <v>320590828</v>
      </c>
      <c r="K13" s="26"/>
      <c r="L13" s="29">
        <v>-0.56999999999999995</v>
      </c>
      <c r="M13" s="26"/>
      <c r="N13" s="28">
        <v>0</v>
      </c>
      <c r="O13" s="26"/>
      <c r="P13" s="59">
        <v>0</v>
      </c>
      <c r="Q13" s="59"/>
      <c r="R13" s="26"/>
      <c r="S13" s="28">
        <v>24412907</v>
      </c>
      <c r="T13" s="26"/>
      <c r="U13" s="28">
        <v>24412907</v>
      </c>
      <c r="V13" s="26"/>
      <c r="W13" s="29">
        <v>0.03</v>
      </c>
    </row>
    <row r="14" spans="1:23" ht="21.75" customHeight="1" x14ac:dyDescent="0.2">
      <c r="A14" s="44" t="s">
        <v>48</v>
      </c>
      <c r="B14" s="44"/>
      <c r="D14" s="28">
        <v>0</v>
      </c>
      <c r="E14" s="26"/>
      <c r="F14" s="28">
        <v>-6864312865</v>
      </c>
      <c r="G14" s="26"/>
      <c r="H14" s="28">
        <v>-21471437</v>
      </c>
      <c r="I14" s="26"/>
      <c r="J14" s="28">
        <v>-6885784302</v>
      </c>
      <c r="K14" s="26"/>
      <c r="L14" s="29">
        <v>12.2</v>
      </c>
      <c r="M14" s="26"/>
      <c r="N14" s="28">
        <v>0</v>
      </c>
      <c r="O14" s="26"/>
      <c r="P14" s="59">
        <v>-5167469513</v>
      </c>
      <c r="Q14" s="59"/>
      <c r="R14" s="26"/>
      <c r="S14" s="28">
        <v>817319413</v>
      </c>
      <c r="T14" s="26"/>
      <c r="U14" s="28">
        <v>-4350150100</v>
      </c>
      <c r="V14" s="26"/>
      <c r="W14" s="29">
        <v>-5.51</v>
      </c>
    </row>
    <row r="15" spans="1:23" ht="21.75" customHeight="1" x14ac:dyDescent="0.2">
      <c r="A15" s="44" t="s">
        <v>33</v>
      </c>
      <c r="B15" s="44"/>
      <c r="D15" s="28">
        <v>0</v>
      </c>
      <c r="E15" s="26"/>
      <c r="F15" s="28">
        <v>-3546689441</v>
      </c>
      <c r="G15" s="26"/>
      <c r="H15" s="28">
        <v>2237529639</v>
      </c>
      <c r="I15" s="26"/>
      <c r="J15" s="28">
        <v>-1309159802</v>
      </c>
      <c r="K15" s="26"/>
      <c r="L15" s="29">
        <v>2.3199999999999998</v>
      </c>
      <c r="M15" s="26"/>
      <c r="N15" s="28">
        <v>0</v>
      </c>
      <c r="O15" s="26"/>
      <c r="P15" s="59">
        <v>1239405501</v>
      </c>
      <c r="Q15" s="59"/>
      <c r="R15" s="26"/>
      <c r="S15" s="28">
        <v>2237529639</v>
      </c>
      <c r="T15" s="26"/>
      <c r="U15" s="28">
        <v>3476935140</v>
      </c>
      <c r="V15" s="26"/>
      <c r="W15" s="29">
        <v>4.41</v>
      </c>
    </row>
    <row r="16" spans="1:23" ht="21.75" customHeight="1" x14ac:dyDescent="0.2">
      <c r="A16" s="44" t="s">
        <v>65</v>
      </c>
      <c r="B16" s="44"/>
      <c r="D16" s="28">
        <v>0</v>
      </c>
      <c r="E16" s="26"/>
      <c r="F16" s="28">
        <v>0</v>
      </c>
      <c r="G16" s="26"/>
      <c r="H16" s="28">
        <v>-254998716</v>
      </c>
      <c r="I16" s="26"/>
      <c r="J16" s="28">
        <v>-254998716</v>
      </c>
      <c r="K16" s="26"/>
      <c r="L16" s="29">
        <v>0.45</v>
      </c>
      <c r="M16" s="26"/>
      <c r="N16" s="28">
        <v>0</v>
      </c>
      <c r="O16" s="26"/>
      <c r="P16" s="59">
        <v>0</v>
      </c>
      <c r="Q16" s="59"/>
      <c r="R16" s="26"/>
      <c r="S16" s="28">
        <v>-254998716</v>
      </c>
      <c r="T16" s="26"/>
      <c r="U16" s="28">
        <v>-254998716</v>
      </c>
      <c r="V16" s="26"/>
      <c r="W16" s="29">
        <v>-0.32</v>
      </c>
    </row>
    <row r="17" spans="1:23" ht="21.75" customHeight="1" x14ac:dyDescent="0.2">
      <c r="A17" s="44" t="s">
        <v>51</v>
      </c>
      <c r="B17" s="44"/>
      <c r="D17" s="28">
        <v>0</v>
      </c>
      <c r="E17" s="26"/>
      <c r="F17" s="28">
        <v>-1999595008</v>
      </c>
      <c r="G17" s="26"/>
      <c r="H17" s="28">
        <v>474836848</v>
      </c>
      <c r="I17" s="26"/>
      <c r="J17" s="28">
        <v>-1524758160</v>
      </c>
      <c r="K17" s="26"/>
      <c r="L17" s="29">
        <v>2.7</v>
      </c>
      <c r="M17" s="26"/>
      <c r="N17" s="28">
        <v>0</v>
      </c>
      <c r="O17" s="26"/>
      <c r="P17" s="59">
        <v>94681927</v>
      </c>
      <c r="Q17" s="59"/>
      <c r="R17" s="26"/>
      <c r="S17" s="28">
        <v>942976092</v>
      </c>
      <c r="T17" s="26"/>
      <c r="U17" s="28">
        <v>1037658019</v>
      </c>
      <c r="V17" s="26"/>
      <c r="W17" s="29">
        <v>1.32</v>
      </c>
    </row>
    <row r="18" spans="1:23" ht="21.75" customHeight="1" x14ac:dyDescent="0.2">
      <c r="A18" s="44" t="s">
        <v>49</v>
      </c>
      <c r="B18" s="44"/>
      <c r="D18" s="28">
        <v>694824509</v>
      </c>
      <c r="E18" s="26"/>
      <c r="F18" s="28">
        <v>0</v>
      </c>
      <c r="G18" s="26"/>
      <c r="H18" s="28">
        <v>5694301200</v>
      </c>
      <c r="I18" s="26"/>
      <c r="J18" s="28">
        <v>6389125709</v>
      </c>
      <c r="K18" s="26"/>
      <c r="L18" s="29">
        <v>-11.32</v>
      </c>
      <c r="M18" s="26"/>
      <c r="N18" s="28">
        <v>694824509</v>
      </c>
      <c r="O18" s="26"/>
      <c r="P18" s="59">
        <v>0</v>
      </c>
      <c r="Q18" s="59"/>
      <c r="R18" s="26"/>
      <c r="S18" s="28">
        <v>5694301200</v>
      </c>
      <c r="T18" s="26"/>
      <c r="U18" s="28">
        <v>6389125709</v>
      </c>
      <c r="V18" s="26"/>
      <c r="W18" s="29">
        <v>8.1</v>
      </c>
    </row>
    <row r="19" spans="1:23" ht="21.75" customHeight="1" x14ac:dyDescent="0.2">
      <c r="A19" s="44" t="s">
        <v>30</v>
      </c>
      <c r="B19" s="44"/>
      <c r="D19" s="28">
        <v>0</v>
      </c>
      <c r="E19" s="26"/>
      <c r="F19" s="28">
        <v>-2178197112</v>
      </c>
      <c r="G19" s="26"/>
      <c r="H19" s="28">
        <v>23979145</v>
      </c>
      <c r="I19" s="26"/>
      <c r="J19" s="28">
        <v>-2154217967</v>
      </c>
      <c r="K19" s="26"/>
      <c r="L19" s="29">
        <v>3.82</v>
      </c>
      <c r="M19" s="26"/>
      <c r="N19" s="28">
        <v>0</v>
      </c>
      <c r="O19" s="26"/>
      <c r="P19" s="59">
        <v>74906146</v>
      </c>
      <c r="Q19" s="59"/>
      <c r="R19" s="26"/>
      <c r="S19" s="28">
        <v>860439887</v>
      </c>
      <c r="T19" s="26"/>
      <c r="U19" s="28">
        <v>935346033</v>
      </c>
      <c r="V19" s="26"/>
      <c r="W19" s="29">
        <v>1.19</v>
      </c>
    </row>
    <row r="20" spans="1:23" ht="21.75" customHeight="1" x14ac:dyDescent="0.2">
      <c r="A20" s="44" t="s">
        <v>44</v>
      </c>
      <c r="B20" s="44"/>
      <c r="D20" s="28">
        <v>0</v>
      </c>
      <c r="E20" s="26"/>
      <c r="F20" s="28">
        <v>21583791</v>
      </c>
      <c r="G20" s="26"/>
      <c r="H20" s="28">
        <v>406287541</v>
      </c>
      <c r="I20" s="26"/>
      <c r="J20" s="28">
        <v>427871332</v>
      </c>
      <c r="K20" s="26"/>
      <c r="L20" s="29">
        <v>-0.76</v>
      </c>
      <c r="M20" s="26"/>
      <c r="N20" s="28">
        <v>0</v>
      </c>
      <c r="O20" s="26"/>
      <c r="P20" s="59">
        <v>-289579182</v>
      </c>
      <c r="Q20" s="59"/>
      <c r="R20" s="26"/>
      <c r="S20" s="28">
        <v>406287541</v>
      </c>
      <c r="T20" s="26"/>
      <c r="U20" s="28">
        <v>116708359</v>
      </c>
      <c r="V20" s="26"/>
      <c r="W20" s="29">
        <v>0.15</v>
      </c>
    </row>
    <row r="21" spans="1:23" ht="21.75" customHeight="1" x14ac:dyDescent="0.2">
      <c r="A21" s="44" t="s">
        <v>34</v>
      </c>
      <c r="B21" s="44"/>
      <c r="D21" s="28">
        <v>0</v>
      </c>
      <c r="E21" s="26"/>
      <c r="F21" s="28">
        <v>674321328</v>
      </c>
      <c r="G21" s="26"/>
      <c r="H21" s="28">
        <v>439511726</v>
      </c>
      <c r="I21" s="26"/>
      <c r="J21" s="28">
        <v>1113833054</v>
      </c>
      <c r="K21" s="26"/>
      <c r="L21" s="29">
        <v>-1.97</v>
      </c>
      <c r="M21" s="26"/>
      <c r="N21" s="28">
        <v>0</v>
      </c>
      <c r="O21" s="26"/>
      <c r="P21" s="59">
        <v>792896472</v>
      </c>
      <c r="Q21" s="59"/>
      <c r="R21" s="26"/>
      <c r="S21" s="28">
        <v>439511726</v>
      </c>
      <c r="T21" s="26"/>
      <c r="U21" s="28">
        <v>1232408198</v>
      </c>
      <c r="V21" s="26"/>
      <c r="W21" s="29">
        <v>1.56</v>
      </c>
    </row>
    <row r="22" spans="1:23" ht="21.75" customHeight="1" x14ac:dyDescent="0.2">
      <c r="A22" s="44" t="s">
        <v>36</v>
      </c>
      <c r="B22" s="44"/>
      <c r="D22" s="28">
        <v>0</v>
      </c>
      <c r="E22" s="26"/>
      <c r="F22" s="28">
        <v>0</v>
      </c>
      <c r="G22" s="26"/>
      <c r="H22" s="28">
        <v>-138706979</v>
      </c>
      <c r="I22" s="26"/>
      <c r="J22" s="28">
        <v>-138706979</v>
      </c>
      <c r="K22" s="26"/>
      <c r="L22" s="29">
        <v>0.25</v>
      </c>
      <c r="M22" s="26"/>
      <c r="N22" s="28">
        <v>0</v>
      </c>
      <c r="O22" s="26"/>
      <c r="P22" s="59">
        <v>0</v>
      </c>
      <c r="Q22" s="59"/>
      <c r="R22" s="26"/>
      <c r="S22" s="28">
        <v>-138706979</v>
      </c>
      <c r="T22" s="26"/>
      <c r="U22" s="28">
        <v>-138706979</v>
      </c>
      <c r="V22" s="26"/>
      <c r="W22" s="29">
        <v>-0.18</v>
      </c>
    </row>
    <row r="23" spans="1:23" ht="21.75" customHeight="1" x14ac:dyDescent="0.2">
      <c r="A23" s="44" t="s">
        <v>54</v>
      </c>
      <c r="B23" s="44"/>
      <c r="D23" s="28">
        <v>0</v>
      </c>
      <c r="E23" s="26"/>
      <c r="F23" s="28">
        <v>1835162620</v>
      </c>
      <c r="G23" s="26"/>
      <c r="H23" s="28">
        <v>2637429490</v>
      </c>
      <c r="I23" s="26"/>
      <c r="J23" s="28">
        <v>4472592110</v>
      </c>
      <c r="K23" s="26"/>
      <c r="L23" s="29">
        <v>-7.92</v>
      </c>
      <c r="M23" s="26"/>
      <c r="N23" s="28">
        <v>0</v>
      </c>
      <c r="O23" s="26"/>
      <c r="P23" s="59">
        <v>8679044943</v>
      </c>
      <c r="Q23" s="59"/>
      <c r="R23" s="26"/>
      <c r="S23" s="28">
        <v>2637425961</v>
      </c>
      <c r="T23" s="26"/>
      <c r="U23" s="28">
        <v>11316470904</v>
      </c>
      <c r="V23" s="26"/>
      <c r="W23" s="29">
        <v>14.34</v>
      </c>
    </row>
    <row r="24" spans="1:23" ht="21.75" customHeight="1" x14ac:dyDescent="0.2">
      <c r="A24" s="44" t="s">
        <v>25</v>
      </c>
      <c r="B24" s="44"/>
      <c r="D24" s="28">
        <v>0</v>
      </c>
      <c r="E24" s="26"/>
      <c r="F24" s="28">
        <v>-2587347603</v>
      </c>
      <c r="G24" s="26"/>
      <c r="H24" s="28">
        <v>-214879347</v>
      </c>
      <c r="I24" s="26"/>
      <c r="J24" s="28">
        <v>-2802226950</v>
      </c>
      <c r="K24" s="26"/>
      <c r="L24" s="29">
        <v>4.96</v>
      </c>
      <c r="M24" s="26"/>
      <c r="N24" s="28">
        <v>0</v>
      </c>
      <c r="O24" s="26"/>
      <c r="P24" s="59">
        <v>-6394061319</v>
      </c>
      <c r="Q24" s="59"/>
      <c r="R24" s="26"/>
      <c r="S24" s="28">
        <v>-261343977</v>
      </c>
      <c r="T24" s="26"/>
      <c r="U24" s="28">
        <v>-6655405296</v>
      </c>
      <c r="V24" s="26"/>
      <c r="W24" s="29">
        <v>-8.44</v>
      </c>
    </row>
    <row r="25" spans="1:23" ht="21.75" customHeight="1" x14ac:dyDescent="0.2">
      <c r="A25" s="44" t="s">
        <v>117</v>
      </c>
      <c r="B25" s="44"/>
      <c r="D25" s="28">
        <v>0</v>
      </c>
      <c r="E25" s="26"/>
      <c r="F25" s="28">
        <v>0</v>
      </c>
      <c r="G25" s="26"/>
      <c r="H25" s="28">
        <v>0</v>
      </c>
      <c r="I25" s="26"/>
      <c r="J25" s="28">
        <v>0</v>
      </c>
      <c r="K25" s="26"/>
      <c r="L25" s="29">
        <v>0</v>
      </c>
      <c r="M25" s="26"/>
      <c r="N25" s="28">
        <v>325000000</v>
      </c>
      <c r="O25" s="26"/>
      <c r="P25" s="59">
        <v>0</v>
      </c>
      <c r="Q25" s="59"/>
      <c r="R25" s="26"/>
      <c r="S25" s="28">
        <v>-31384308</v>
      </c>
      <c r="T25" s="26"/>
      <c r="U25" s="28">
        <v>293615692</v>
      </c>
      <c r="V25" s="26"/>
      <c r="W25" s="29">
        <v>0.37</v>
      </c>
    </row>
    <row r="26" spans="1:23" ht="21.75" customHeight="1" x14ac:dyDescent="0.2">
      <c r="A26" s="44" t="s">
        <v>118</v>
      </c>
      <c r="B26" s="44"/>
      <c r="D26" s="28">
        <v>0</v>
      </c>
      <c r="E26" s="26"/>
      <c r="F26" s="28">
        <v>0</v>
      </c>
      <c r="G26" s="26"/>
      <c r="H26" s="28">
        <v>0</v>
      </c>
      <c r="I26" s="26"/>
      <c r="J26" s="28">
        <v>0</v>
      </c>
      <c r="K26" s="26"/>
      <c r="L26" s="29">
        <v>0</v>
      </c>
      <c r="M26" s="26"/>
      <c r="N26" s="28">
        <v>0</v>
      </c>
      <c r="O26" s="26"/>
      <c r="P26" s="59">
        <v>0</v>
      </c>
      <c r="Q26" s="59"/>
      <c r="R26" s="26"/>
      <c r="S26" s="28">
        <v>9043344572</v>
      </c>
      <c r="T26" s="26"/>
      <c r="U26" s="28">
        <v>9043344572</v>
      </c>
      <c r="V26" s="26"/>
      <c r="W26" s="29">
        <v>11.46</v>
      </c>
    </row>
    <row r="27" spans="1:23" ht="21.75" customHeight="1" x14ac:dyDescent="0.2">
      <c r="A27" s="44" t="s">
        <v>26</v>
      </c>
      <c r="B27" s="44"/>
      <c r="D27" s="28">
        <v>0</v>
      </c>
      <c r="E27" s="26"/>
      <c r="F27" s="28">
        <v>-1834981368</v>
      </c>
      <c r="G27" s="26"/>
      <c r="H27" s="28">
        <v>0</v>
      </c>
      <c r="I27" s="26"/>
      <c r="J27" s="28">
        <v>-1834981368</v>
      </c>
      <c r="K27" s="26"/>
      <c r="L27" s="29">
        <v>3.25</v>
      </c>
      <c r="M27" s="26"/>
      <c r="N27" s="28">
        <v>2047600000</v>
      </c>
      <c r="O27" s="26"/>
      <c r="P27" s="59">
        <v>-2698076923</v>
      </c>
      <c r="Q27" s="59"/>
      <c r="R27" s="26"/>
      <c r="S27" s="28">
        <v>-1787651713</v>
      </c>
      <c r="T27" s="26"/>
      <c r="U27" s="28">
        <v>-2438128636</v>
      </c>
      <c r="V27" s="26"/>
      <c r="W27" s="29">
        <v>-3.09</v>
      </c>
    </row>
    <row r="28" spans="1:23" ht="21.75" customHeight="1" x14ac:dyDescent="0.2">
      <c r="A28" s="44" t="s">
        <v>39</v>
      </c>
      <c r="B28" s="44"/>
      <c r="D28" s="28">
        <v>0</v>
      </c>
      <c r="E28" s="26"/>
      <c r="F28" s="28">
        <v>636122080</v>
      </c>
      <c r="G28" s="26"/>
      <c r="H28" s="28">
        <v>0</v>
      </c>
      <c r="I28" s="26"/>
      <c r="J28" s="28">
        <v>636122080</v>
      </c>
      <c r="K28" s="26"/>
      <c r="L28" s="29">
        <v>-1.1299999999999999</v>
      </c>
      <c r="M28" s="26"/>
      <c r="N28" s="28">
        <v>0</v>
      </c>
      <c r="O28" s="26"/>
      <c r="P28" s="59">
        <v>1781558947</v>
      </c>
      <c r="Q28" s="59"/>
      <c r="R28" s="26"/>
      <c r="S28" s="28">
        <v>-19288</v>
      </c>
      <c r="T28" s="26"/>
      <c r="U28" s="28">
        <v>1781539659</v>
      </c>
      <c r="V28" s="26"/>
      <c r="W28" s="29">
        <v>2.2599999999999998</v>
      </c>
    </row>
    <row r="29" spans="1:23" ht="21.75" customHeight="1" x14ac:dyDescent="0.2">
      <c r="A29" s="44" t="s">
        <v>119</v>
      </c>
      <c r="B29" s="44"/>
      <c r="D29" s="28">
        <v>0</v>
      </c>
      <c r="E29" s="26"/>
      <c r="F29" s="28">
        <v>0</v>
      </c>
      <c r="G29" s="26"/>
      <c r="H29" s="28">
        <v>0</v>
      </c>
      <c r="I29" s="26"/>
      <c r="J29" s="28">
        <v>0</v>
      </c>
      <c r="K29" s="26"/>
      <c r="L29" s="29">
        <v>0</v>
      </c>
      <c r="M29" s="26"/>
      <c r="N29" s="28">
        <v>0</v>
      </c>
      <c r="O29" s="26"/>
      <c r="P29" s="59">
        <v>0</v>
      </c>
      <c r="Q29" s="59"/>
      <c r="R29" s="26"/>
      <c r="S29" s="28">
        <v>48432697</v>
      </c>
      <c r="T29" s="26"/>
      <c r="U29" s="28">
        <v>48432697</v>
      </c>
      <c r="V29" s="26"/>
      <c r="W29" s="29">
        <v>0.06</v>
      </c>
    </row>
    <row r="30" spans="1:23" ht="21.75" customHeight="1" x14ac:dyDescent="0.2">
      <c r="A30" s="44" t="s">
        <v>120</v>
      </c>
      <c r="B30" s="44"/>
      <c r="D30" s="28">
        <v>0</v>
      </c>
      <c r="E30" s="26"/>
      <c r="F30" s="28">
        <v>0</v>
      </c>
      <c r="G30" s="26"/>
      <c r="H30" s="28">
        <v>0</v>
      </c>
      <c r="I30" s="26"/>
      <c r="J30" s="28">
        <v>0</v>
      </c>
      <c r="K30" s="26"/>
      <c r="L30" s="29">
        <v>0</v>
      </c>
      <c r="M30" s="26"/>
      <c r="N30" s="28">
        <v>0</v>
      </c>
      <c r="O30" s="26"/>
      <c r="P30" s="59">
        <v>0</v>
      </c>
      <c r="Q30" s="59"/>
      <c r="R30" s="26"/>
      <c r="S30" s="28">
        <v>-106982448</v>
      </c>
      <c r="T30" s="26"/>
      <c r="U30" s="28">
        <v>-106982448</v>
      </c>
      <c r="V30" s="26"/>
      <c r="W30" s="29">
        <v>-0.14000000000000001</v>
      </c>
    </row>
    <row r="31" spans="1:23" ht="21.75" customHeight="1" x14ac:dyDescent="0.2">
      <c r="A31" s="44" t="s">
        <v>52</v>
      </c>
      <c r="B31" s="44"/>
      <c r="D31" s="28">
        <v>0</v>
      </c>
      <c r="E31" s="26"/>
      <c r="F31" s="28">
        <v>-6044710952</v>
      </c>
      <c r="G31" s="26"/>
      <c r="H31" s="28">
        <v>0</v>
      </c>
      <c r="I31" s="26"/>
      <c r="J31" s="28">
        <v>-6044710952</v>
      </c>
      <c r="K31" s="26"/>
      <c r="L31" s="29">
        <v>10.71</v>
      </c>
      <c r="M31" s="26"/>
      <c r="N31" s="28">
        <v>0</v>
      </c>
      <c r="O31" s="26"/>
      <c r="P31" s="59">
        <v>-2724089417</v>
      </c>
      <c r="Q31" s="59"/>
      <c r="R31" s="26"/>
      <c r="S31" s="28">
        <v>2986803924</v>
      </c>
      <c r="T31" s="26"/>
      <c r="U31" s="28">
        <v>262714507</v>
      </c>
      <c r="V31" s="26"/>
      <c r="W31" s="29">
        <v>0.33</v>
      </c>
    </row>
    <row r="32" spans="1:23" ht="21.75" customHeight="1" x14ac:dyDescent="0.2">
      <c r="A32" s="44" t="s">
        <v>121</v>
      </c>
      <c r="B32" s="44"/>
      <c r="D32" s="28">
        <v>0</v>
      </c>
      <c r="E32" s="26"/>
      <c r="F32" s="28">
        <v>0</v>
      </c>
      <c r="G32" s="26"/>
      <c r="H32" s="28">
        <v>0</v>
      </c>
      <c r="I32" s="26"/>
      <c r="J32" s="28">
        <v>0</v>
      </c>
      <c r="K32" s="26"/>
      <c r="L32" s="29">
        <v>0</v>
      </c>
      <c r="M32" s="26"/>
      <c r="N32" s="28">
        <v>0</v>
      </c>
      <c r="O32" s="26"/>
      <c r="P32" s="59">
        <v>0</v>
      </c>
      <c r="Q32" s="59"/>
      <c r="R32" s="26"/>
      <c r="S32" s="28">
        <v>-8025419</v>
      </c>
      <c r="T32" s="26"/>
      <c r="U32" s="28">
        <v>-8025419</v>
      </c>
      <c r="V32" s="26"/>
      <c r="W32" s="29">
        <v>-0.01</v>
      </c>
    </row>
    <row r="33" spans="1:23" ht="21.75" customHeight="1" x14ac:dyDescent="0.2">
      <c r="A33" s="44" t="s">
        <v>122</v>
      </c>
      <c r="B33" s="44"/>
      <c r="D33" s="28">
        <v>0</v>
      </c>
      <c r="E33" s="26"/>
      <c r="F33" s="28">
        <v>0</v>
      </c>
      <c r="G33" s="26"/>
      <c r="H33" s="28">
        <v>0</v>
      </c>
      <c r="I33" s="26"/>
      <c r="J33" s="28">
        <v>0</v>
      </c>
      <c r="K33" s="26"/>
      <c r="L33" s="29">
        <v>0</v>
      </c>
      <c r="M33" s="26"/>
      <c r="N33" s="28">
        <v>0</v>
      </c>
      <c r="O33" s="26"/>
      <c r="P33" s="59">
        <v>0</v>
      </c>
      <c r="Q33" s="59"/>
      <c r="R33" s="26"/>
      <c r="S33" s="28">
        <v>8857737</v>
      </c>
      <c r="T33" s="26"/>
      <c r="U33" s="28">
        <v>8857737</v>
      </c>
      <c r="V33" s="26"/>
      <c r="W33" s="29">
        <v>0.01</v>
      </c>
    </row>
    <row r="34" spans="1:23" ht="21.75" customHeight="1" x14ac:dyDescent="0.2">
      <c r="A34" s="44" t="s">
        <v>123</v>
      </c>
      <c r="B34" s="44"/>
      <c r="D34" s="28">
        <v>0</v>
      </c>
      <c r="E34" s="26"/>
      <c r="F34" s="28">
        <v>0</v>
      </c>
      <c r="G34" s="26"/>
      <c r="H34" s="28">
        <v>0</v>
      </c>
      <c r="I34" s="26"/>
      <c r="J34" s="28">
        <v>0</v>
      </c>
      <c r="K34" s="26"/>
      <c r="L34" s="29">
        <v>0</v>
      </c>
      <c r="M34" s="26"/>
      <c r="N34" s="28">
        <v>0</v>
      </c>
      <c r="O34" s="26"/>
      <c r="P34" s="59">
        <v>0</v>
      </c>
      <c r="Q34" s="59"/>
      <c r="R34" s="26"/>
      <c r="S34" s="28">
        <v>-689571061</v>
      </c>
      <c r="T34" s="26"/>
      <c r="U34" s="28">
        <v>-689571061</v>
      </c>
      <c r="V34" s="26"/>
      <c r="W34" s="29">
        <v>-0.87</v>
      </c>
    </row>
    <row r="35" spans="1:23" ht="21.75" customHeight="1" x14ac:dyDescent="0.2">
      <c r="A35" s="44" t="s">
        <v>124</v>
      </c>
      <c r="B35" s="44"/>
      <c r="D35" s="28">
        <v>0</v>
      </c>
      <c r="E35" s="26"/>
      <c r="F35" s="28">
        <v>0</v>
      </c>
      <c r="G35" s="26"/>
      <c r="H35" s="28">
        <v>0</v>
      </c>
      <c r="I35" s="26"/>
      <c r="J35" s="28">
        <v>0</v>
      </c>
      <c r="K35" s="26"/>
      <c r="L35" s="29">
        <v>0</v>
      </c>
      <c r="M35" s="26"/>
      <c r="N35" s="28">
        <v>0</v>
      </c>
      <c r="O35" s="26"/>
      <c r="P35" s="59">
        <v>0</v>
      </c>
      <c r="Q35" s="59"/>
      <c r="R35" s="26"/>
      <c r="S35" s="28">
        <v>242610753</v>
      </c>
      <c r="T35" s="26"/>
      <c r="U35" s="28">
        <v>242610753</v>
      </c>
      <c r="V35" s="26"/>
      <c r="W35" s="29">
        <v>0.31</v>
      </c>
    </row>
    <row r="36" spans="1:23" ht="21.75" customHeight="1" x14ac:dyDescent="0.2">
      <c r="A36" s="44" t="s">
        <v>125</v>
      </c>
      <c r="B36" s="44"/>
      <c r="D36" s="28">
        <v>0</v>
      </c>
      <c r="E36" s="26"/>
      <c r="F36" s="28">
        <v>0</v>
      </c>
      <c r="G36" s="26"/>
      <c r="H36" s="28">
        <v>0</v>
      </c>
      <c r="I36" s="26"/>
      <c r="J36" s="28">
        <v>0</v>
      </c>
      <c r="K36" s="26"/>
      <c r="L36" s="29">
        <v>0</v>
      </c>
      <c r="M36" s="26"/>
      <c r="N36" s="28">
        <v>0</v>
      </c>
      <c r="O36" s="26"/>
      <c r="P36" s="59">
        <v>0</v>
      </c>
      <c r="Q36" s="59"/>
      <c r="R36" s="26"/>
      <c r="S36" s="28">
        <v>-361961436</v>
      </c>
      <c r="T36" s="26"/>
      <c r="U36" s="28">
        <v>-361961436</v>
      </c>
      <c r="V36" s="26"/>
      <c r="W36" s="29">
        <v>-0.46</v>
      </c>
    </row>
    <row r="37" spans="1:23" ht="21.75" customHeight="1" x14ac:dyDescent="0.2">
      <c r="A37" s="44" t="s">
        <v>37</v>
      </c>
      <c r="B37" s="44"/>
      <c r="D37" s="28">
        <v>0</v>
      </c>
      <c r="E37" s="26"/>
      <c r="F37" s="28">
        <v>-5099476500</v>
      </c>
      <c r="G37" s="26"/>
      <c r="H37" s="28">
        <v>0</v>
      </c>
      <c r="I37" s="26"/>
      <c r="J37" s="28">
        <v>-5099476500</v>
      </c>
      <c r="K37" s="26"/>
      <c r="L37" s="29">
        <v>9.0299999999999994</v>
      </c>
      <c r="M37" s="26"/>
      <c r="N37" s="28">
        <v>5850000000</v>
      </c>
      <c r="O37" s="26"/>
      <c r="P37" s="59">
        <v>-3519276903</v>
      </c>
      <c r="Q37" s="59"/>
      <c r="R37" s="26"/>
      <c r="S37" s="28">
        <v>-738948229</v>
      </c>
      <c r="T37" s="26"/>
      <c r="U37" s="28">
        <v>1591774868</v>
      </c>
      <c r="V37" s="26"/>
      <c r="W37" s="29">
        <v>2.02</v>
      </c>
    </row>
    <row r="38" spans="1:23" ht="21.75" customHeight="1" x14ac:dyDescent="0.2">
      <c r="A38" s="44" t="s">
        <v>63</v>
      </c>
      <c r="B38" s="44"/>
      <c r="D38" s="28">
        <v>0</v>
      </c>
      <c r="E38" s="26"/>
      <c r="F38" s="28">
        <v>-33788151</v>
      </c>
      <c r="G38" s="26"/>
      <c r="H38" s="28">
        <v>0</v>
      </c>
      <c r="I38" s="26"/>
      <c r="J38" s="28">
        <v>-33788151</v>
      </c>
      <c r="K38" s="26"/>
      <c r="L38" s="29">
        <v>0.06</v>
      </c>
      <c r="M38" s="26"/>
      <c r="N38" s="28">
        <v>0</v>
      </c>
      <c r="O38" s="26"/>
      <c r="P38" s="59">
        <v>-33788151</v>
      </c>
      <c r="Q38" s="59"/>
      <c r="R38" s="26"/>
      <c r="S38" s="28">
        <v>-2357889</v>
      </c>
      <c r="T38" s="26"/>
      <c r="U38" s="28">
        <v>-36146040</v>
      </c>
      <c r="V38" s="26"/>
      <c r="W38" s="29">
        <v>-0.05</v>
      </c>
    </row>
    <row r="39" spans="1:23" ht="21.75" customHeight="1" x14ac:dyDescent="0.2">
      <c r="A39" s="44" t="s">
        <v>126</v>
      </c>
      <c r="B39" s="44"/>
      <c r="D39" s="28">
        <v>0</v>
      </c>
      <c r="E39" s="26"/>
      <c r="F39" s="28">
        <v>0</v>
      </c>
      <c r="G39" s="26"/>
      <c r="H39" s="28">
        <v>0</v>
      </c>
      <c r="I39" s="26"/>
      <c r="J39" s="28">
        <v>0</v>
      </c>
      <c r="K39" s="26"/>
      <c r="L39" s="29">
        <v>0</v>
      </c>
      <c r="M39" s="26"/>
      <c r="N39" s="28">
        <v>0</v>
      </c>
      <c r="O39" s="26"/>
      <c r="P39" s="59">
        <v>0</v>
      </c>
      <c r="Q39" s="59"/>
      <c r="R39" s="26"/>
      <c r="S39" s="28">
        <v>-80314059</v>
      </c>
      <c r="T39" s="26"/>
      <c r="U39" s="28">
        <v>-80314059</v>
      </c>
      <c r="V39" s="26"/>
      <c r="W39" s="29">
        <v>-0.1</v>
      </c>
    </row>
    <row r="40" spans="1:23" ht="21.75" customHeight="1" x14ac:dyDescent="0.2">
      <c r="A40" s="44" t="s">
        <v>127</v>
      </c>
      <c r="B40" s="44"/>
      <c r="D40" s="28">
        <v>0</v>
      </c>
      <c r="E40" s="26"/>
      <c r="F40" s="28">
        <v>0</v>
      </c>
      <c r="G40" s="26"/>
      <c r="H40" s="28">
        <v>0</v>
      </c>
      <c r="I40" s="26"/>
      <c r="J40" s="28">
        <v>0</v>
      </c>
      <c r="K40" s="26"/>
      <c r="L40" s="29">
        <v>0</v>
      </c>
      <c r="M40" s="26"/>
      <c r="N40" s="28">
        <v>0</v>
      </c>
      <c r="O40" s="26"/>
      <c r="P40" s="59">
        <v>0</v>
      </c>
      <c r="Q40" s="59"/>
      <c r="R40" s="26"/>
      <c r="S40" s="28">
        <v>-679423871</v>
      </c>
      <c r="T40" s="26"/>
      <c r="U40" s="28">
        <v>-679423871</v>
      </c>
      <c r="V40" s="26"/>
      <c r="W40" s="29">
        <v>-0.86</v>
      </c>
    </row>
    <row r="41" spans="1:23" ht="21.75" customHeight="1" x14ac:dyDescent="0.2">
      <c r="A41" s="44" t="s">
        <v>128</v>
      </c>
      <c r="B41" s="44"/>
      <c r="D41" s="28">
        <v>0</v>
      </c>
      <c r="E41" s="26"/>
      <c r="F41" s="28">
        <v>0</v>
      </c>
      <c r="G41" s="26"/>
      <c r="H41" s="28">
        <v>0</v>
      </c>
      <c r="I41" s="26"/>
      <c r="J41" s="28">
        <v>0</v>
      </c>
      <c r="K41" s="26"/>
      <c r="L41" s="29">
        <v>0</v>
      </c>
      <c r="M41" s="26"/>
      <c r="N41" s="28">
        <v>0</v>
      </c>
      <c r="O41" s="26"/>
      <c r="P41" s="59">
        <v>0</v>
      </c>
      <c r="Q41" s="59"/>
      <c r="R41" s="26"/>
      <c r="S41" s="28">
        <v>3091506146</v>
      </c>
      <c r="T41" s="26"/>
      <c r="U41" s="28">
        <v>3091506146</v>
      </c>
      <c r="V41" s="26"/>
      <c r="W41" s="29">
        <v>3.92</v>
      </c>
    </row>
    <row r="42" spans="1:23" ht="21.75" customHeight="1" x14ac:dyDescent="0.2">
      <c r="A42" s="44" t="s">
        <v>129</v>
      </c>
      <c r="B42" s="44"/>
      <c r="D42" s="28">
        <v>0</v>
      </c>
      <c r="E42" s="26"/>
      <c r="F42" s="28">
        <v>0</v>
      </c>
      <c r="G42" s="26"/>
      <c r="H42" s="28">
        <v>0</v>
      </c>
      <c r="I42" s="26"/>
      <c r="J42" s="28">
        <v>0</v>
      </c>
      <c r="K42" s="26"/>
      <c r="L42" s="29">
        <v>0</v>
      </c>
      <c r="M42" s="26"/>
      <c r="N42" s="28">
        <v>0</v>
      </c>
      <c r="O42" s="26"/>
      <c r="P42" s="59">
        <v>0</v>
      </c>
      <c r="Q42" s="59"/>
      <c r="R42" s="26"/>
      <c r="S42" s="28">
        <v>10200853</v>
      </c>
      <c r="T42" s="26"/>
      <c r="U42" s="28">
        <v>10200853</v>
      </c>
      <c r="V42" s="26"/>
      <c r="W42" s="29">
        <v>0.01</v>
      </c>
    </row>
    <row r="43" spans="1:23" ht="21.75" customHeight="1" x14ac:dyDescent="0.2">
      <c r="A43" s="44" t="s">
        <v>32</v>
      </c>
      <c r="B43" s="44"/>
      <c r="D43" s="28">
        <v>0</v>
      </c>
      <c r="E43" s="26"/>
      <c r="F43" s="28">
        <v>-6680016000</v>
      </c>
      <c r="G43" s="26"/>
      <c r="H43" s="28">
        <v>0</v>
      </c>
      <c r="I43" s="26"/>
      <c r="J43" s="28">
        <v>-6680016000</v>
      </c>
      <c r="K43" s="26"/>
      <c r="L43" s="29">
        <v>11.83</v>
      </c>
      <c r="M43" s="26"/>
      <c r="N43" s="28">
        <v>0</v>
      </c>
      <c r="O43" s="26"/>
      <c r="P43" s="59">
        <v>2692597245</v>
      </c>
      <c r="Q43" s="59"/>
      <c r="R43" s="26"/>
      <c r="S43" s="28">
        <v>5999263055</v>
      </c>
      <c r="T43" s="26"/>
      <c r="U43" s="28">
        <v>8691860300</v>
      </c>
      <c r="V43" s="26"/>
      <c r="W43" s="29">
        <v>11.02</v>
      </c>
    </row>
    <row r="44" spans="1:23" ht="21.75" customHeight="1" x14ac:dyDescent="0.2">
      <c r="A44" s="44" t="s">
        <v>130</v>
      </c>
      <c r="B44" s="44"/>
      <c r="D44" s="28">
        <v>0</v>
      </c>
      <c r="E44" s="26"/>
      <c r="F44" s="28">
        <v>0</v>
      </c>
      <c r="G44" s="26"/>
      <c r="H44" s="28">
        <v>0</v>
      </c>
      <c r="I44" s="26"/>
      <c r="J44" s="28">
        <v>0</v>
      </c>
      <c r="K44" s="26"/>
      <c r="L44" s="29">
        <v>0</v>
      </c>
      <c r="M44" s="26"/>
      <c r="N44" s="28">
        <v>0</v>
      </c>
      <c r="O44" s="26"/>
      <c r="P44" s="59">
        <v>0</v>
      </c>
      <c r="Q44" s="59"/>
      <c r="R44" s="26"/>
      <c r="S44" s="28">
        <v>-394619707</v>
      </c>
      <c r="T44" s="26"/>
      <c r="U44" s="28">
        <v>-394619707</v>
      </c>
      <c r="V44" s="26"/>
      <c r="W44" s="29">
        <v>-0.5</v>
      </c>
    </row>
    <row r="45" spans="1:23" ht="21.75" customHeight="1" x14ac:dyDescent="0.2">
      <c r="A45" s="44" t="s">
        <v>131</v>
      </c>
      <c r="B45" s="44"/>
      <c r="D45" s="28">
        <v>0</v>
      </c>
      <c r="E45" s="26"/>
      <c r="F45" s="28">
        <v>0</v>
      </c>
      <c r="G45" s="26"/>
      <c r="H45" s="28">
        <v>0</v>
      </c>
      <c r="I45" s="26"/>
      <c r="J45" s="28">
        <v>0</v>
      </c>
      <c r="K45" s="26"/>
      <c r="L45" s="29">
        <v>0</v>
      </c>
      <c r="M45" s="26"/>
      <c r="N45" s="28">
        <v>0</v>
      </c>
      <c r="O45" s="26"/>
      <c r="P45" s="59">
        <v>0</v>
      </c>
      <c r="Q45" s="59"/>
      <c r="R45" s="26"/>
      <c r="S45" s="28">
        <v>-15071776</v>
      </c>
      <c r="T45" s="26"/>
      <c r="U45" s="28">
        <v>-15071776</v>
      </c>
      <c r="V45" s="26"/>
      <c r="W45" s="29">
        <v>-0.02</v>
      </c>
    </row>
    <row r="46" spans="1:23" ht="21.75" customHeight="1" x14ac:dyDescent="0.2">
      <c r="A46" s="44" t="s">
        <v>58</v>
      </c>
      <c r="B46" s="44"/>
      <c r="D46" s="28">
        <v>0</v>
      </c>
      <c r="E46" s="26"/>
      <c r="F46" s="28">
        <v>-156733416</v>
      </c>
      <c r="G46" s="26"/>
      <c r="H46" s="28">
        <v>0</v>
      </c>
      <c r="I46" s="26"/>
      <c r="J46" s="28">
        <v>-156733416</v>
      </c>
      <c r="K46" s="26"/>
      <c r="L46" s="29">
        <v>0.28000000000000003</v>
      </c>
      <c r="M46" s="26"/>
      <c r="N46" s="28">
        <v>0</v>
      </c>
      <c r="O46" s="26"/>
      <c r="P46" s="59">
        <v>-156733416</v>
      </c>
      <c r="Q46" s="59"/>
      <c r="R46" s="26"/>
      <c r="S46" s="28">
        <v>733624086</v>
      </c>
      <c r="T46" s="26"/>
      <c r="U46" s="28">
        <v>576890670</v>
      </c>
      <c r="V46" s="26"/>
      <c r="W46" s="29">
        <v>0.73</v>
      </c>
    </row>
    <row r="47" spans="1:23" ht="21.75" customHeight="1" x14ac:dyDescent="0.2">
      <c r="A47" s="44" t="s">
        <v>132</v>
      </c>
      <c r="B47" s="44"/>
      <c r="D47" s="28">
        <v>0</v>
      </c>
      <c r="E47" s="26"/>
      <c r="F47" s="28">
        <v>0</v>
      </c>
      <c r="G47" s="26"/>
      <c r="H47" s="28">
        <v>0</v>
      </c>
      <c r="I47" s="26"/>
      <c r="J47" s="28">
        <v>0</v>
      </c>
      <c r="K47" s="26"/>
      <c r="L47" s="29">
        <v>0</v>
      </c>
      <c r="M47" s="26"/>
      <c r="N47" s="28">
        <v>0</v>
      </c>
      <c r="O47" s="26"/>
      <c r="P47" s="59">
        <v>0</v>
      </c>
      <c r="Q47" s="59"/>
      <c r="R47" s="26"/>
      <c r="S47" s="28">
        <v>-1640117</v>
      </c>
      <c r="T47" s="26"/>
      <c r="U47" s="28">
        <v>-1640117</v>
      </c>
      <c r="V47" s="26"/>
      <c r="W47" s="29">
        <v>0</v>
      </c>
    </row>
    <row r="48" spans="1:23" ht="21.75" customHeight="1" x14ac:dyDescent="0.2">
      <c r="A48" s="44" t="s">
        <v>133</v>
      </c>
      <c r="B48" s="44"/>
      <c r="D48" s="28">
        <v>0</v>
      </c>
      <c r="E48" s="26"/>
      <c r="F48" s="28">
        <v>0</v>
      </c>
      <c r="G48" s="26"/>
      <c r="H48" s="28">
        <v>0</v>
      </c>
      <c r="I48" s="26"/>
      <c r="J48" s="28">
        <v>0</v>
      </c>
      <c r="K48" s="26"/>
      <c r="L48" s="29">
        <v>0</v>
      </c>
      <c r="M48" s="26"/>
      <c r="N48" s="28">
        <v>0</v>
      </c>
      <c r="O48" s="26"/>
      <c r="P48" s="59">
        <v>0</v>
      </c>
      <c r="Q48" s="59"/>
      <c r="R48" s="26"/>
      <c r="S48" s="28">
        <v>-104892398</v>
      </c>
      <c r="T48" s="26"/>
      <c r="U48" s="28">
        <v>-104892398</v>
      </c>
      <c r="V48" s="26"/>
      <c r="W48" s="29">
        <v>-0.13</v>
      </c>
    </row>
    <row r="49" spans="1:23" ht="21.75" customHeight="1" x14ac:dyDescent="0.2">
      <c r="A49" s="44" t="s">
        <v>134</v>
      </c>
      <c r="B49" s="44"/>
      <c r="D49" s="28">
        <v>0</v>
      </c>
      <c r="E49" s="26"/>
      <c r="F49" s="28">
        <v>0</v>
      </c>
      <c r="G49" s="26"/>
      <c r="H49" s="28">
        <v>0</v>
      </c>
      <c r="I49" s="26"/>
      <c r="J49" s="28">
        <v>0</v>
      </c>
      <c r="K49" s="26"/>
      <c r="L49" s="29">
        <v>0</v>
      </c>
      <c r="M49" s="26"/>
      <c r="N49" s="28">
        <v>0</v>
      </c>
      <c r="O49" s="26"/>
      <c r="P49" s="59">
        <v>0</v>
      </c>
      <c r="Q49" s="59"/>
      <c r="R49" s="26"/>
      <c r="S49" s="28">
        <v>-1007863632</v>
      </c>
      <c r="T49" s="26"/>
      <c r="U49" s="28">
        <v>-1007863632</v>
      </c>
      <c r="V49" s="26"/>
      <c r="W49" s="29">
        <v>-1.28</v>
      </c>
    </row>
    <row r="50" spans="1:23" ht="21.75" customHeight="1" x14ac:dyDescent="0.2">
      <c r="A50" s="44" t="s">
        <v>46</v>
      </c>
      <c r="B50" s="44"/>
      <c r="D50" s="28">
        <v>0</v>
      </c>
      <c r="E50" s="26"/>
      <c r="F50" s="28">
        <v>-4532868000</v>
      </c>
      <c r="G50" s="26"/>
      <c r="H50" s="28">
        <v>0</v>
      </c>
      <c r="I50" s="26"/>
      <c r="J50" s="28">
        <v>-4532868000</v>
      </c>
      <c r="K50" s="26"/>
      <c r="L50" s="29">
        <v>8.0299999999999994</v>
      </c>
      <c r="M50" s="26"/>
      <c r="N50" s="28">
        <v>0</v>
      </c>
      <c r="O50" s="26"/>
      <c r="P50" s="59">
        <v>-321530921</v>
      </c>
      <c r="Q50" s="59"/>
      <c r="R50" s="26"/>
      <c r="S50" s="28">
        <v>-267421087</v>
      </c>
      <c r="T50" s="26"/>
      <c r="U50" s="28">
        <v>-588952008</v>
      </c>
      <c r="V50" s="26"/>
      <c r="W50" s="29">
        <v>-0.75</v>
      </c>
    </row>
    <row r="51" spans="1:23" ht="21.75" customHeight="1" x14ac:dyDescent="0.2">
      <c r="A51" s="44" t="s">
        <v>135</v>
      </c>
      <c r="B51" s="44"/>
      <c r="D51" s="28">
        <v>0</v>
      </c>
      <c r="E51" s="26"/>
      <c r="F51" s="28">
        <v>0</v>
      </c>
      <c r="G51" s="26"/>
      <c r="H51" s="28">
        <v>0</v>
      </c>
      <c r="I51" s="26"/>
      <c r="J51" s="28">
        <v>0</v>
      </c>
      <c r="K51" s="26"/>
      <c r="L51" s="29">
        <v>0</v>
      </c>
      <c r="M51" s="26"/>
      <c r="N51" s="28">
        <v>0</v>
      </c>
      <c r="O51" s="26"/>
      <c r="P51" s="59">
        <v>0</v>
      </c>
      <c r="Q51" s="59"/>
      <c r="R51" s="26"/>
      <c r="S51" s="28">
        <v>1015919116</v>
      </c>
      <c r="T51" s="26"/>
      <c r="U51" s="28">
        <v>1015919116</v>
      </c>
      <c r="V51" s="26"/>
      <c r="W51" s="29">
        <v>1.29</v>
      </c>
    </row>
    <row r="52" spans="1:23" ht="21.75" customHeight="1" x14ac:dyDescent="0.2">
      <c r="A52" s="44" t="s">
        <v>61</v>
      </c>
      <c r="B52" s="44"/>
      <c r="D52" s="28">
        <v>0</v>
      </c>
      <c r="E52" s="26"/>
      <c r="F52" s="28">
        <v>-26625255</v>
      </c>
      <c r="G52" s="26"/>
      <c r="H52" s="28">
        <v>0</v>
      </c>
      <c r="I52" s="26"/>
      <c r="J52" s="28">
        <v>-26625255</v>
      </c>
      <c r="K52" s="26"/>
      <c r="L52" s="29">
        <v>0.05</v>
      </c>
      <c r="M52" s="26"/>
      <c r="N52" s="28">
        <v>0</v>
      </c>
      <c r="O52" s="26"/>
      <c r="P52" s="59">
        <v>-26625255</v>
      </c>
      <c r="Q52" s="59"/>
      <c r="R52" s="26"/>
      <c r="S52" s="28">
        <v>1341324049</v>
      </c>
      <c r="T52" s="26"/>
      <c r="U52" s="28">
        <v>1314698794</v>
      </c>
      <c r="V52" s="26"/>
      <c r="W52" s="29">
        <v>1.67</v>
      </c>
    </row>
    <row r="53" spans="1:23" ht="21.75" customHeight="1" x14ac:dyDescent="0.2">
      <c r="A53" s="44" t="s">
        <v>136</v>
      </c>
      <c r="B53" s="44"/>
      <c r="D53" s="28">
        <v>0</v>
      </c>
      <c r="E53" s="26"/>
      <c r="F53" s="28">
        <v>0</v>
      </c>
      <c r="G53" s="26"/>
      <c r="H53" s="28">
        <v>0</v>
      </c>
      <c r="I53" s="26"/>
      <c r="J53" s="28">
        <v>0</v>
      </c>
      <c r="K53" s="26"/>
      <c r="L53" s="29">
        <v>0</v>
      </c>
      <c r="M53" s="26"/>
      <c r="N53" s="28">
        <v>0</v>
      </c>
      <c r="O53" s="26"/>
      <c r="P53" s="59">
        <v>0</v>
      </c>
      <c r="Q53" s="59"/>
      <c r="R53" s="26"/>
      <c r="S53" s="28">
        <v>13876816</v>
      </c>
      <c r="T53" s="26"/>
      <c r="U53" s="28">
        <v>13876816</v>
      </c>
      <c r="V53" s="26"/>
      <c r="W53" s="29">
        <v>0.02</v>
      </c>
    </row>
    <row r="54" spans="1:23" ht="21.75" customHeight="1" x14ac:dyDescent="0.2">
      <c r="A54" s="44" t="s">
        <v>137</v>
      </c>
      <c r="B54" s="44"/>
      <c r="D54" s="28">
        <v>0</v>
      </c>
      <c r="E54" s="26"/>
      <c r="F54" s="28">
        <v>0</v>
      </c>
      <c r="G54" s="26"/>
      <c r="H54" s="28">
        <v>0</v>
      </c>
      <c r="I54" s="26"/>
      <c r="J54" s="28">
        <v>0</v>
      </c>
      <c r="K54" s="26"/>
      <c r="L54" s="29">
        <v>0</v>
      </c>
      <c r="M54" s="26"/>
      <c r="N54" s="28">
        <v>0</v>
      </c>
      <c r="O54" s="26"/>
      <c r="P54" s="59">
        <v>0</v>
      </c>
      <c r="Q54" s="59"/>
      <c r="R54" s="26"/>
      <c r="S54" s="28">
        <v>-159047974</v>
      </c>
      <c r="T54" s="26"/>
      <c r="U54" s="28">
        <v>-159047974</v>
      </c>
      <c r="V54" s="26"/>
      <c r="W54" s="29">
        <v>-0.2</v>
      </c>
    </row>
    <row r="55" spans="1:23" ht="21.75" customHeight="1" x14ac:dyDescent="0.2">
      <c r="A55" s="44" t="s">
        <v>138</v>
      </c>
      <c r="B55" s="44"/>
      <c r="D55" s="28">
        <v>0</v>
      </c>
      <c r="E55" s="26"/>
      <c r="F55" s="28">
        <v>0</v>
      </c>
      <c r="G55" s="26"/>
      <c r="H55" s="28">
        <v>0</v>
      </c>
      <c r="I55" s="26"/>
      <c r="J55" s="28">
        <v>0</v>
      </c>
      <c r="K55" s="26"/>
      <c r="L55" s="29">
        <v>0</v>
      </c>
      <c r="M55" s="26"/>
      <c r="N55" s="28">
        <v>0</v>
      </c>
      <c r="O55" s="26"/>
      <c r="P55" s="59">
        <v>0</v>
      </c>
      <c r="Q55" s="59"/>
      <c r="R55" s="26"/>
      <c r="S55" s="28">
        <v>5109557429</v>
      </c>
      <c r="T55" s="26"/>
      <c r="U55" s="28">
        <v>5109557429</v>
      </c>
      <c r="V55" s="26"/>
      <c r="W55" s="29">
        <v>6.48</v>
      </c>
    </row>
    <row r="56" spans="1:23" ht="21.75" customHeight="1" x14ac:dyDescent="0.2">
      <c r="A56" s="44" t="s">
        <v>139</v>
      </c>
      <c r="B56" s="44"/>
      <c r="D56" s="28">
        <v>0</v>
      </c>
      <c r="E56" s="26"/>
      <c r="F56" s="28">
        <v>0</v>
      </c>
      <c r="G56" s="26"/>
      <c r="H56" s="28">
        <v>0</v>
      </c>
      <c r="I56" s="26"/>
      <c r="J56" s="28">
        <v>0</v>
      </c>
      <c r="K56" s="26"/>
      <c r="L56" s="29">
        <v>0</v>
      </c>
      <c r="M56" s="26"/>
      <c r="N56" s="28">
        <v>0</v>
      </c>
      <c r="O56" s="26"/>
      <c r="P56" s="59">
        <v>0</v>
      </c>
      <c r="Q56" s="59"/>
      <c r="R56" s="26"/>
      <c r="S56" s="28">
        <v>1871708902</v>
      </c>
      <c r="T56" s="26"/>
      <c r="U56" s="28">
        <v>1871708902</v>
      </c>
      <c r="V56" s="26"/>
      <c r="W56" s="29">
        <v>2.37</v>
      </c>
    </row>
    <row r="57" spans="1:23" ht="21.75" customHeight="1" x14ac:dyDescent="0.2">
      <c r="A57" s="44" t="s">
        <v>22</v>
      </c>
      <c r="B57" s="44"/>
      <c r="D57" s="28">
        <v>0</v>
      </c>
      <c r="E57" s="26"/>
      <c r="F57" s="28">
        <v>-47714400</v>
      </c>
      <c r="G57" s="26"/>
      <c r="H57" s="28">
        <v>0</v>
      </c>
      <c r="I57" s="26"/>
      <c r="J57" s="28">
        <v>-47714400</v>
      </c>
      <c r="K57" s="26"/>
      <c r="L57" s="29">
        <v>0.08</v>
      </c>
      <c r="M57" s="26"/>
      <c r="N57" s="28">
        <v>0</v>
      </c>
      <c r="O57" s="26"/>
      <c r="P57" s="59">
        <v>4353358838</v>
      </c>
      <c r="Q57" s="59"/>
      <c r="R57" s="26"/>
      <c r="S57" s="28">
        <v>1192570039</v>
      </c>
      <c r="T57" s="26"/>
      <c r="U57" s="28">
        <v>5545928877</v>
      </c>
      <c r="V57" s="26"/>
      <c r="W57" s="29">
        <v>7.03</v>
      </c>
    </row>
    <row r="58" spans="1:23" ht="21.75" customHeight="1" x14ac:dyDescent="0.2">
      <c r="A58" s="44" t="s">
        <v>140</v>
      </c>
      <c r="B58" s="44"/>
      <c r="D58" s="28">
        <v>0</v>
      </c>
      <c r="E58" s="26"/>
      <c r="F58" s="28">
        <v>0</v>
      </c>
      <c r="G58" s="26"/>
      <c r="H58" s="28">
        <v>0</v>
      </c>
      <c r="I58" s="26"/>
      <c r="J58" s="28">
        <v>0</v>
      </c>
      <c r="K58" s="26"/>
      <c r="L58" s="29">
        <v>0</v>
      </c>
      <c r="M58" s="26"/>
      <c r="N58" s="28">
        <v>0</v>
      </c>
      <c r="O58" s="26"/>
      <c r="P58" s="59">
        <v>0</v>
      </c>
      <c r="Q58" s="59"/>
      <c r="R58" s="26"/>
      <c r="S58" s="28">
        <v>-339865025</v>
      </c>
      <c r="T58" s="26"/>
      <c r="U58" s="28">
        <v>-339865025</v>
      </c>
      <c r="V58" s="26"/>
      <c r="W58" s="29">
        <v>-0.43</v>
      </c>
    </row>
    <row r="59" spans="1:23" ht="21.75" customHeight="1" x14ac:dyDescent="0.2">
      <c r="A59" s="44" t="s">
        <v>42</v>
      </c>
      <c r="B59" s="44"/>
      <c r="D59" s="28">
        <v>0</v>
      </c>
      <c r="E59" s="26"/>
      <c r="F59" s="28">
        <v>-3936438000</v>
      </c>
      <c r="G59" s="26"/>
      <c r="H59" s="28">
        <v>0</v>
      </c>
      <c r="I59" s="26"/>
      <c r="J59" s="28">
        <v>-3936438000</v>
      </c>
      <c r="K59" s="26"/>
      <c r="L59" s="29">
        <v>6.97</v>
      </c>
      <c r="M59" s="26"/>
      <c r="N59" s="28">
        <v>0</v>
      </c>
      <c r="O59" s="26"/>
      <c r="P59" s="59">
        <v>844255936</v>
      </c>
      <c r="Q59" s="59"/>
      <c r="R59" s="26"/>
      <c r="S59" s="28">
        <v>-1573955508</v>
      </c>
      <c r="T59" s="26"/>
      <c r="U59" s="28">
        <v>-729699572</v>
      </c>
      <c r="V59" s="26"/>
      <c r="W59" s="29">
        <v>-0.92</v>
      </c>
    </row>
    <row r="60" spans="1:23" ht="21.75" customHeight="1" x14ac:dyDescent="0.2">
      <c r="A60" s="44" t="s">
        <v>141</v>
      </c>
      <c r="B60" s="44"/>
      <c r="D60" s="28">
        <v>0</v>
      </c>
      <c r="E60" s="26"/>
      <c r="F60" s="28">
        <v>0</v>
      </c>
      <c r="G60" s="26"/>
      <c r="H60" s="28">
        <v>0</v>
      </c>
      <c r="I60" s="26"/>
      <c r="J60" s="28">
        <v>0</v>
      </c>
      <c r="K60" s="26"/>
      <c r="L60" s="29">
        <v>0</v>
      </c>
      <c r="M60" s="26"/>
      <c r="N60" s="28">
        <v>0</v>
      </c>
      <c r="O60" s="26"/>
      <c r="P60" s="59">
        <v>0</v>
      </c>
      <c r="Q60" s="59"/>
      <c r="R60" s="26"/>
      <c r="S60" s="28">
        <v>-214502425</v>
      </c>
      <c r="T60" s="26"/>
      <c r="U60" s="28">
        <v>-214502425</v>
      </c>
      <c r="V60" s="26"/>
      <c r="W60" s="29">
        <v>-0.27</v>
      </c>
    </row>
    <row r="61" spans="1:23" ht="21.75" customHeight="1" x14ac:dyDescent="0.2">
      <c r="A61" s="44" t="s">
        <v>47</v>
      </c>
      <c r="B61" s="44"/>
      <c r="D61" s="28">
        <v>2340855107</v>
      </c>
      <c r="E61" s="26"/>
      <c r="F61" s="28">
        <v>-4079581200</v>
      </c>
      <c r="G61" s="26"/>
      <c r="H61" s="28">
        <v>0</v>
      </c>
      <c r="I61" s="26"/>
      <c r="J61" s="28">
        <v>-1738726093</v>
      </c>
      <c r="K61" s="26"/>
      <c r="L61" s="29">
        <v>3.08</v>
      </c>
      <c r="M61" s="26"/>
      <c r="N61" s="28">
        <v>2340855107</v>
      </c>
      <c r="O61" s="26"/>
      <c r="P61" s="59">
        <v>-3725271996</v>
      </c>
      <c r="Q61" s="59"/>
      <c r="R61" s="26"/>
      <c r="S61" s="28">
        <v>0</v>
      </c>
      <c r="T61" s="26"/>
      <c r="U61" s="28">
        <v>-1384416889</v>
      </c>
      <c r="V61" s="26"/>
      <c r="W61" s="29">
        <v>-1.75</v>
      </c>
    </row>
    <row r="62" spans="1:23" ht="21.75" customHeight="1" x14ac:dyDescent="0.2">
      <c r="A62" s="44" t="s">
        <v>35</v>
      </c>
      <c r="B62" s="44"/>
      <c r="D62" s="28">
        <v>0</v>
      </c>
      <c r="E62" s="26"/>
      <c r="F62" s="28">
        <v>-2783340000</v>
      </c>
      <c r="G62" s="26"/>
      <c r="H62" s="28">
        <v>0</v>
      </c>
      <c r="I62" s="26"/>
      <c r="J62" s="28">
        <v>-2783340000</v>
      </c>
      <c r="K62" s="26"/>
      <c r="L62" s="29">
        <v>4.93</v>
      </c>
      <c r="M62" s="26"/>
      <c r="N62" s="28">
        <v>5500000000</v>
      </c>
      <c r="O62" s="26"/>
      <c r="P62" s="59">
        <v>-2313069656</v>
      </c>
      <c r="Q62" s="59"/>
      <c r="R62" s="26"/>
      <c r="S62" s="28">
        <v>0</v>
      </c>
      <c r="T62" s="26"/>
      <c r="U62" s="28">
        <v>3186930344</v>
      </c>
      <c r="V62" s="26"/>
      <c r="W62" s="29">
        <v>4.04</v>
      </c>
    </row>
    <row r="63" spans="1:23" ht="21.75" customHeight="1" x14ac:dyDescent="0.2">
      <c r="A63" s="44" t="s">
        <v>41</v>
      </c>
      <c r="B63" s="44"/>
      <c r="D63" s="28">
        <v>1164689737</v>
      </c>
      <c r="E63" s="26"/>
      <c r="F63" s="28">
        <v>1593220923</v>
      </c>
      <c r="G63" s="26"/>
      <c r="H63" s="28">
        <v>0</v>
      </c>
      <c r="I63" s="26"/>
      <c r="J63" s="28">
        <v>2757910660</v>
      </c>
      <c r="K63" s="26"/>
      <c r="L63" s="29">
        <v>-4.8899999999999997</v>
      </c>
      <c r="M63" s="26"/>
      <c r="N63" s="28">
        <v>1164689737</v>
      </c>
      <c r="O63" s="26"/>
      <c r="P63" s="59">
        <v>-3798834259</v>
      </c>
      <c r="Q63" s="59"/>
      <c r="R63" s="26"/>
      <c r="S63" s="28">
        <v>0</v>
      </c>
      <c r="T63" s="26"/>
      <c r="U63" s="28">
        <v>-2634144522</v>
      </c>
      <c r="V63" s="26"/>
      <c r="W63" s="29">
        <v>-3.34</v>
      </c>
    </row>
    <row r="64" spans="1:23" ht="21.75" customHeight="1" x14ac:dyDescent="0.2">
      <c r="A64" s="44" t="s">
        <v>24</v>
      </c>
      <c r="B64" s="44"/>
      <c r="D64" s="28">
        <v>0</v>
      </c>
      <c r="E64" s="26"/>
      <c r="F64" s="28">
        <v>-911848277</v>
      </c>
      <c r="G64" s="26"/>
      <c r="H64" s="28">
        <v>0</v>
      </c>
      <c r="I64" s="26"/>
      <c r="J64" s="28">
        <v>-911848277</v>
      </c>
      <c r="K64" s="26"/>
      <c r="L64" s="29">
        <v>1.62</v>
      </c>
      <c r="M64" s="26"/>
      <c r="N64" s="28">
        <v>6733325093</v>
      </c>
      <c r="O64" s="26"/>
      <c r="P64" s="59">
        <v>-6478528277</v>
      </c>
      <c r="Q64" s="59"/>
      <c r="R64" s="26"/>
      <c r="S64" s="28">
        <v>0</v>
      </c>
      <c r="T64" s="26"/>
      <c r="U64" s="28">
        <v>254796816</v>
      </c>
      <c r="V64" s="26"/>
      <c r="W64" s="29">
        <v>0.32</v>
      </c>
    </row>
    <row r="65" spans="1:23" ht="21.75" customHeight="1" x14ac:dyDescent="0.2">
      <c r="A65" s="44" t="s">
        <v>19</v>
      </c>
      <c r="B65" s="44"/>
      <c r="D65" s="28">
        <v>1633686690</v>
      </c>
      <c r="E65" s="26"/>
      <c r="F65" s="28">
        <v>-4175010000</v>
      </c>
      <c r="G65" s="26"/>
      <c r="H65" s="28">
        <v>0</v>
      </c>
      <c r="I65" s="26"/>
      <c r="J65" s="28">
        <v>-2541323310</v>
      </c>
      <c r="K65" s="26"/>
      <c r="L65" s="29">
        <v>4.5</v>
      </c>
      <c r="M65" s="26"/>
      <c r="N65" s="28">
        <v>1633686690</v>
      </c>
      <c r="O65" s="26"/>
      <c r="P65" s="59">
        <v>-3991016556</v>
      </c>
      <c r="Q65" s="59"/>
      <c r="R65" s="26"/>
      <c r="S65" s="28">
        <v>0</v>
      </c>
      <c r="T65" s="26"/>
      <c r="U65" s="28">
        <v>-2357329866</v>
      </c>
      <c r="V65" s="26"/>
      <c r="W65" s="29">
        <v>-2.99</v>
      </c>
    </row>
    <row r="66" spans="1:23" ht="21.75" customHeight="1" x14ac:dyDescent="0.2">
      <c r="A66" s="44" t="s">
        <v>28</v>
      </c>
      <c r="B66" s="44"/>
      <c r="D66" s="28">
        <v>0</v>
      </c>
      <c r="E66" s="26"/>
      <c r="F66" s="28">
        <v>0</v>
      </c>
      <c r="G66" s="26"/>
      <c r="H66" s="28">
        <v>0</v>
      </c>
      <c r="I66" s="26"/>
      <c r="J66" s="28">
        <v>0</v>
      </c>
      <c r="K66" s="26"/>
      <c r="L66" s="29">
        <v>0</v>
      </c>
      <c r="M66" s="26"/>
      <c r="N66" s="28">
        <v>0</v>
      </c>
      <c r="O66" s="26"/>
      <c r="P66" s="59">
        <v>0</v>
      </c>
      <c r="Q66" s="59"/>
      <c r="R66" s="26"/>
      <c r="S66" s="28">
        <v>0</v>
      </c>
      <c r="T66" s="26"/>
      <c r="U66" s="28">
        <v>0</v>
      </c>
      <c r="V66" s="26"/>
      <c r="W66" s="29">
        <v>0</v>
      </c>
    </row>
    <row r="67" spans="1:23" ht="21.75" customHeight="1" x14ac:dyDescent="0.2">
      <c r="A67" s="44" t="s">
        <v>60</v>
      </c>
      <c r="B67" s="44"/>
      <c r="D67" s="28">
        <v>0</v>
      </c>
      <c r="E67" s="26"/>
      <c r="F67" s="28">
        <v>-226896439</v>
      </c>
      <c r="G67" s="26"/>
      <c r="H67" s="28">
        <v>0</v>
      </c>
      <c r="I67" s="26"/>
      <c r="J67" s="28">
        <v>-226896439</v>
      </c>
      <c r="K67" s="26"/>
      <c r="L67" s="29">
        <v>0.4</v>
      </c>
      <c r="M67" s="26"/>
      <c r="N67" s="28">
        <v>0</v>
      </c>
      <c r="O67" s="26"/>
      <c r="P67" s="59">
        <v>-226896439</v>
      </c>
      <c r="Q67" s="59"/>
      <c r="R67" s="26"/>
      <c r="S67" s="28">
        <v>0</v>
      </c>
      <c r="T67" s="26"/>
      <c r="U67" s="28">
        <v>-226896439</v>
      </c>
      <c r="V67" s="26"/>
      <c r="W67" s="29">
        <v>-0.28999999999999998</v>
      </c>
    </row>
    <row r="68" spans="1:23" ht="21.75" customHeight="1" x14ac:dyDescent="0.2">
      <c r="A68" s="44" t="s">
        <v>64</v>
      </c>
      <c r="B68" s="44"/>
      <c r="D68" s="28">
        <v>0</v>
      </c>
      <c r="E68" s="26"/>
      <c r="F68" s="28">
        <v>-1157834514</v>
      </c>
      <c r="G68" s="26"/>
      <c r="H68" s="28">
        <v>0</v>
      </c>
      <c r="I68" s="26"/>
      <c r="J68" s="28">
        <v>-1157834514</v>
      </c>
      <c r="K68" s="26"/>
      <c r="L68" s="29">
        <v>2.0499999999999998</v>
      </c>
      <c r="M68" s="26"/>
      <c r="N68" s="28">
        <v>0</v>
      </c>
      <c r="O68" s="26"/>
      <c r="P68" s="59">
        <v>-1157834514</v>
      </c>
      <c r="Q68" s="59"/>
      <c r="R68" s="26"/>
      <c r="S68" s="28">
        <v>0</v>
      </c>
      <c r="T68" s="26"/>
      <c r="U68" s="28">
        <v>-1157834514</v>
      </c>
      <c r="V68" s="26"/>
      <c r="W68" s="29">
        <v>-1.47</v>
      </c>
    </row>
    <row r="69" spans="1:23" ht="21.75" customHeight="1" x14ac:dyDescent="0.2">
      <c r="A69" s="44" t="s">
        <v>23</v>
      </c>
      <c r="B69" s="44"/>
      <c r="D69" s="28">
        <v>0</v>
      </c>
      <c r="E69" s="26"/>
      <c r="F69" s="28">
        <v>-630704844</v>
      </c>
      <c r="G69" s="26"/>
      <c r="H69" s="28">
        <v>0</v>
      </c>
      <c r="I69" s="26"/>
      <c r="J69" s="28">
        <v>-630704844</v>
      </c>
      <c r="K69" s="26"/>
      <c r="L69" s="29">
        <v>1.1200000000000001</v>
      </c>
      <c r="M69" s="26"/>
      <c r="N69" s="28">
        <v>0</v>
      </c>
      <c r="O69" s="26"/>
      <c r="P69" s="59">
        <v>918720891</v>
      </c>
      <c r="Q69" s="59"/>
      <c r="R69" s="26"/>
      <c r="S69" s="28">
        <v>0</v>
      </c>
      <c r="T69" s="26"/>
      <c r="U69" s="28">
        <v>918720891</v>
      </c>
      <c r="V69" s="26"/>
      <c r="W69" s="29">
        <v>1.1599999999999999</v>
      </c>
    </row>
    <row r="70" spans="1:23" ht="21.75" customHeight="1" x14ac:dyDescent="0.2">
      <c r="A70" s="44" t="s">
        <v>20</v>
      </c>
      <c r="B70" s="44"/>
      <c r="D70" s="28">
        <v>0</v>
      </c>
      <c r="E70" s="26"/>
      <c r="F70" s="28">
        <v>-2685124213</v>
      </c>
      <c r="G70" s="26"/>
      <c r="H70" s="28">
        <v>0</v>
      </c>
      <c r="I70" s="26"/>
      <c r="J70" s="28">
        <v>-2685124213</v>
      </c>
      <c r="K70" s="26"/>
      <c r="L70" s="29">
        <v>4.76</v>
      </c>
      <c r="M70" s="26"/>
      <c r="N70" s="28">
        <v>0</v>
      </c>
      <c r="O70" s="26"/>
      <c r="P70" s="59">
        <v>-2147451267</v>
      </c>
      <c r="Q70" s="59"/>
      <c r="R70" s="26"/>
      <c r="S70" s="28">
        <v>0</v>
      </c>
      <c r="T70" s="26"/>
      <c r="U70" s="28">
        <v>-2147451267</v>
      </c>
      <c r="V70" s="26"/>
      <c r="W70" s="29">
        <v>-2.72</v>
      </c>
    </row>
    <row r="71" spans="1:23" ht="21.75" customHeight="1" x14ac:dyDescent="0.2">
      <c r="A71" s="44" t="s">
        <v>21</v>
      </c>
      <c r="B71" s="44"/>
      <c r="D71" s="28">
        <v>0</v>
      </c>
      <c r="E71" s="26"/>
      <c r="F71" s="28">
        <v>0</v>
      </c>
      <c r="G71" s="26"/>
      <c r="H71" s="28">
        <v>0</v>
      </c>
      <c r="I71" s="26"/>
      <c r="J71" s="28">
        <v>0</v>
      </c>
      <c r="K71" s="26"/>
      <c r="L71" s="29">
        <v>0</v>
      </c>
      <c r="M71" s="26"/>
      <c r="N71" s="28">
        <v>0</v>
      </c>
      <c r="O71" s="26"/>
      <c r="P71" s="59">
        <v>0</v>
      </c>
      <c r="Q71" s="59"/>
      <c r="R71" s="26"/>
      <c r="S71" s="28">
        <v>0</v>
      </c>
      <c r="T71" s="26"/>
      <c r="U71" s="28">
        <v>0</v>
      </c>
      <c r="V71" s="26"/>
      <c r="W71" s="29">
        <v>0</v>
      </c>
    </row>
    <row r="72" spans="1:23" ht="21.75" customHeight="1" x14ac:dyDescent="0.2">
      <c r="A72" s="44" t="s">
        <v>62</v>
      </c>
      <c r="B72" s="44"/>
      <c r="D72" s="28">
        <v>0</v>
      </c>
      <c r="E72" s="26"/>
      <c r="F72" s="28">
        <v>-194467934</v>
      </c>
      <c r="G72" s="26"/>
      <c r="H72" s="28">
        <v>0</v>
      </c>
      <c r="I72" s="26"/>
      <c r="J72" s="28">
        <v>-194467934</v>
      </c>
      <c r="K72" s="26"/>
      <c r="L72" s="29">
        <v>0.34</v>
      </c>
      <c r="M72" s="26"/>
      <c r="N72" s="28">
        <v>0</v>
      </c>
      <c r="O72" s="26"/>
      <c r="P72" s="59">
        <v>-194467934</v>
      </c>
      <c r="Q72" s="59"/>
      <c r="R72" s="26"/>
      <c r="S72" s="28">
        <v>0</v>
      </c>
      <c r="T72" s="26"/>
      <c r="U72" s="28">
        <v>-194467934</v>
      </c>
      <c r="V72" s="26"/>
      <c r="W72" s="29">
        <v>-0.25</v>
      </c>
    </row>
    <row r="73" spans="1:23" ht="21.75" customHeight="1" x14ac:dyDescent="0.2">
      <c r="A73" s="44" t="s">
        <v>55</v>
      </c>
      <c r="B73" s="44"/>
      <c r="D73" s="28">
        <v>0</v>
      </c>
      <c r="E73" s="26"/>
      <c r="F73" s="28">
        <v>-4358044896</v>
      </c>
      <c r="G73" s="26"/>
      <c r="H73" s="28">
        <v>0</v>
      </c>
      <c r="I73" s="26"/>
      <c r="J73" s="28">
        <v>-4358044896</v>
      </c>
      <c r="K73" s="26"/>
      <c r="L73" s="29">
        <v>7.72</v>
      </c>
      <c r="M73" s="26"/>
      <c r="N73" s="28">
        <v>0</v>
      </c>
      <c r="O73" s="26"/>
      <c r="P73" s="59">
        <v>-1682366179</v>
      </c>
      <c r="Q73" s="59"/>
      <c r="R73" s="26"/>
      <c r="S73" s="28">
        <v>0</v>
      </c>
      <c r="T73" s="26"/>
      <c r="U73" s="28">
        <v>-1682366179</v>
      </c>
      <c r="V73" s="26"/>
      <c r="W73" s="29">
        <v>-2.13</v>
      </c>
    </row>
    <row r="74" spans="1:23" ht="21.75" customHeight="1" x14ac:dyDescent="0.2">
      <c r="A74" s="44" t="s">
        <v>45</v>
      </c>
      <c r="B74" s="44"/>
      <c r="D74" s="28">
        <v>0</v>
      </c>
      <c r="E74" s="26"/>
      <c r="F74" s="28">
        <v>4192902900</v>
      </c>
      <c r="G74" s="26"/>
      <c r="H74" s="28">
        <v>0</v>
      </c>
      <c r="I74" s="26"/>
      <c r="J74" s="28">
        <v>4192902900</v>
      </c>
      <c r="K74" s="26"/>
      <c r="L74" s="29">
        <v>-7.43</v>
      </c>
      <c r="M74" s="26"/>
      <c r="N74" s="28">
        <v>0</v>
      </c>
      <c r="O74" s="26"/>
      <c r="P74" s="59">
        <v>4929493950</v>
      </c>
      <c r="Q74" s="59"/>
      <c r="R74" s="26"/>
      <c r="S74" s="28">
        <v>0</v>
      </c>
      <c r="T74" s="26"/>
      <c r="U74" s="28">
        <v>4929493950</v>
      </c>
      <c r="V74" s="26"/>
      <c r="W74" s="29">
        <v>6.25</v>
      </c>
    </row>
    <row r="75" spans="1:23" ht="21.75" customHeight="1" x14ac:dyDescent="0.2">
      <c r="A75" s="44" t="s">
        <v>50</v>
      </c>
      <c r="B75" s="44"/>
      <c r="D75" s="28">
        <v>0</v>
      </c>
      <c r="E75" s="26"/>
      <c r="F75" s="28">
        <v>-1332027000</v>
      </c>
      <c r="G75" s="26"/>
      <c r="H75" s="28">
        <v>0</v>
      </c>
      <c r="I75" s="26"/>
      <c r="J75" s="28">
        <v>-1332027000</v>
      </c>
      <c r="K75" s="26"/>
      <c r="L75" s="29">
        <v>2.36</v>
      </c>
      <c r="M75" s="26"/>
      <c r="N75" s="28">
        <v>0</v>
      </c>
      <c r="O75" s="26"/>
      <c r="P75" s="59">
        <v>1948338000</v>
      </c>
      <c r="Q75" s="59"/>
      <c r="R75" s="26"/>
      <c r="S75" s="28">
        <v>0</v>
      </c>
      <c r="T75" s="26"/>
      <c r="U75" s="28">
        <v>1948338000</v>
      </c>
      <c r="V75" s="26"/>
      <c r="W75" s="29">
        <v>2.4700000000000002</v>
      </c>
    </row>
    <row r="76" spans="1:23" ht="21.75" customHeight="1" x14ac:dyDescent="0.2">
      <c r="A76" s="44" t="s">
        <v>59</v>
      </c>
      <c r="B76" s="44"/>
      <c r="D76" s="28">
        <v>0</v>
      </c>
      <c r="E76" s="26"/>
      <c r="F76" s="28">
        <v>30687760</v>
      </c>
      <c r="G76" s="26"/>
      <c r="H76" s="28">
        <v>0</v>
      </c>
      <c r="I76" s="26"/>
      <c r="J76" s="28">
        <v>30687760</v>
      </c>
      <c r="K76" s="26"/>
      <c r="L76" s="29">
        <v>-0.05</v>
      </c>
      <c r="M76" s="26"/>
      <c r="N76" s="28">
        <v>0</v>
      </c>
      <c r="O76" s="26"/>
      <c r="P76" s="59">
        <v>30687760</v>
      </c>
      <c r="Q76" s="59"/>
      <c r="R76" s="26"/>
      <c r="S76" s="28">
        <v>0</v>
      </c>
      <c r="T76" s="26"/>
      <c r="U76" s="28">
        <v>30687760</v>
      </c>
      <c r="V76" s="26"/>
      <c r="W76" s="29">
        <v>0.04</v>
      </c>
    </row>
    <row r="77" spans="1:23" ht="21.75" customHeight="1" x14ac:dyDescent="0.2">
      <c r="A77" s="44" t="s">
        <v>43</v>
      </c>
      <c r="B77" s="44"/>
      <c r="D77" s="28">
        <v>0</v>
      </c>
      <c r="E77" s="26"/>
      <c r="F77" s="28">
        <v>-3903634350</v>
      </c>
      <c r="G77" s="26"/>
      <c r="H77" s="28">
        <v>0</v>
      </c>
      <c r="I77" s="26"/>
      <c r="J77" s="28">
        <v>-3903634350</v>
      </c>
      <c r="K77" s="26"/>
      <c r="L77" s="29">
        <v>6.91</v>
      </c>
      <c r="M77" s="26"/>
      <c r="N77" s="28">
        <v>0</v>
      </c>
      <c r="O77" s="26"/>
      <c r="P77" s="59">
        <v>-2746970789</v>
      </c>
      <c r="Q77" s="59"/>
      <c r="R77" s="26"/>
      <c r="S77" s="28">
        <v>0</v>
      </c>
      <c r="T77" s="26"/>
      <c r="U77" s="28">
        <v>-2746970789</v>
      </c>
      <c r="V77" s="26"/>
      <c r="W77" s="29">
        <v>-3.48</v>
      </c>
    </row>
    <row r="78" spans="1:23" ht="21.75" customHeight="1" x14ac:dyDescent="0.2">
      <c r="A78" s="44" t="s">
        <v>57</v>
      </c>
      <c r="B78" s="44"/>
      <c r="D78" s="28">
        <v>0</v>
      </c>
      <c r="E78" s="26"/>
      <c r="F78" s="28">
        <v>-2037802500</v>
      </c>
      <c r="G78" s="26"/>
      <c r="H78" s="28">
        <v>0</v>
      </c>
      <c r="I78" s="26"/>
      <c r="J78" s="28">
        <v>-2037802500</v>
      </c>
      <c r="K78" s="26"/>
      <c r="L78" s="29">
        <v>3.61</v>
      </c>
      <c r="M78" s="26"/>
      <c r="N78" s="28">
        <v>0</v>
      </c>
      <c r="O78" s="26"/>
      <c r="P78" s="59">
        <v>710581780</v>
      </c>
      <c r="Q78" s="59"/>
      <c r="R78" s="26"/>
      <c r="S78" s="28">
        <v>0</v>
      </c>
      <c r="T78" s="26"/>
      <c r="U78" s="28">
        <v>710581780</v>
      </c>
      <c r="V78" s="26"/>
      <c r="W78" s="29">
        <v>0.9</v>
      </c>
    </row>
    <row r="79" spans="1:23" ht="21.75" customHeight="1" x14ac:dyDescent="0.2">
      <c r="A79" s="46" t="s">
        <v>31</v>
      </c>
      <c r="B79" s="46"/>
      <c r="D79" s="30">
        <v>0</v>
      </c>
      <c r="E79" s="26"/>
      <c r="F79" s="30">
        <v>333230411</v>
      </c>
      <c r="G79" s="26"/>
      <c r="H79" s="30">
        <v>0</v>
      </c>
      <c r="I79" s="26"/>
      <c r="J79" s="30">
        <v>333230411</v>
      </c>
      <c r="K79" s="26"/>
      <c r="L79" s="31">
        <v>-0.59</v>
      </c>
      <c r="M79" s="26"/>
      <c r="N79" s="30">
        <v>0</v>
      </c>
      <c r="O79" s="26"/>
      <c r="P79" s="59">
        <v>-6086170529</v>
      </c>
      <c r="Q79" s="59"/>
      <c r="R79" s="26"/>
      <c r="S79" s="30">
        <v>0</v>
      </c>
      <c r="T79" s="26"/>
      <c r="U79" s="30">
        <v>-6086170529</v>
      </c>
      <c r="V79" s="26"/>
      <c r="W79" s="31">
        <v>-7.71</v>
      </c>
    </row>
    <row r="80" spans="1:23" ht="21.75" customHeight="1" thickBot="1" x14ac:dyDescent="0.25">
      <c r="A80" s="47" t="s">
        <v>66</v>
      </c>
      <c r="B80" s="47"/>
      <c r="D80" s="21">
        <f>SUM(D9:D79)</f>
        <v>9060268432</v>
      </c>
      <c r="E80" s="26"/>
      <c r="F80" s="21">
        <f>SUM(F9:F79)</f>
        <v>-89114243437</v>
      </c>
      <c r="G80" s="26"/>
      <c r="H80" s="21">
        <f>SUM(H9:H79)</f>
        <v>23779277811</v>
      </c>
      <c r="I80" s="26"/>
      <c r="J80" s="21">
        <f>SUM(J9:J79)</f>
        <v>-56274697194</v>
      </c>
      <c r="K80" s="26"/>
      <c r="L80" s="20">
        <f>SUM(L9:L79)</f>
        <v>99.67000000000003</v>
      </c>
      <c r="M80" s="26"/>
      <c r="N80" s="21">
        <f>SUM(N9:N79)</f>
        <v>29516193525</v>
      </c>
      <c r="O80" s="26"/>
      <c r="P80" s="53">
        <f>SUM(P9:Q79)</f>
        <v>-20149021628</v>
      </c>
      <c r="Q80" s="53"/>
      <c r="R80" s="26"/>
      <c r="S80" s="21">
        <f>SUM(S9:S79)</f>
        <v>54257645915</v>
      </c>
      <c r="T80" s="26"/>
      <c r="U80" s="21">
        <f>SUM(U9:U79)</f>
        <v>63624817812</v>
      </c>
      <c r="V80" s="26"/>
      <c r="W80" s="20">
        <f>SUM(W9:W79)</f>
        <v>80.67000000000003</v>
      </c>
    </row>
    <row r="81" ht="13.5" thickTop="1" x14ac:dyDescent="0.2"/>
  </sheetData>
  <mergeCells count="154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P80:Q80"/>
    <mergeCell ref="A78:B78"/>
    <mergeCell ref="P78:Q78"/>
    <mergeCell ref="A79:B79"/>
    <mergeCell ref="P79:Q79"/>
    <mergeCell ref="A80:B80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</mergeCells>
  <pageMargins left="0.39" right="0.39" top="0.39" bottom="0.39" header="0" footer="0"/>
  <pageSetup paperSize="9" scale="56" fitToWidth="0" fitToHeight="0" orientation="landscape" r:id="rId1"/>
  <rowBreaks count="1" manualBreakCount="1">
    <brk id="36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1"/>
  <sheetViews>
    <sheetView rightToLeft="1" view="pageBreakPreview" zoomScale="85" zoomScaleNormal="100" zoomScaleSheetLayoutView="85" workbookViewId="0">
      <selection sqref="A1:W1"/>
    </sheetView>
  </sheetViews>
  <sheetFormatPr defaultRowHeight="12.75" x14ac:dyDescent="0.2"/>
  <cols>
    <col min="2" max="2" width="18" customWidth="1"/>
    <col min="3" max="3" width="1.42578125" customWidth="1"/>
    <col min="4" max="4" width="13" customWidth="1"/>
    <col min="5" max="5" width="1.28515625" customWidth="1"/>
    <col min="6" max="6" width="15.42578125" bestFit="1" customWidth="1"/>
    <col min="7" max="7" width="1" customWidth="1"/>
    <col min="8" max="8" width="11.28515625" customWidth="1"/>
    <col min="9" max="9" width="1.28515625" customWidth="1"/>
    <col min="10" max="10" width="15.28515625" bestFit="1" customWidth="1"/>
    <col min="11" max="11" width="1.140625" customWidth="1"/>
    <col min="12" max="12" width="17.28515625" bestFit="1" customWidth="1"/>
    <col min="13" max="13" width="1.7109375" customWidth="1"/>
    <col min="14" max="14" width="14.7109375" bestFit="1" customWidth="1"/>
    <col min="15" max="15" width="1.28515625" customWidth="1"/>
    <col min="17" max="17" width="14.7109375" bestFit="1" customWidth="1"/>
    <col min="18" max="18" width="1.140625" customWidth="1"/>
    <col min="19" max="19" width="11.140625" bestFit="1" customWidth="1"/>
    <col min="20" max="20" width="1" customWidth="1"/>
    <col min="21" max="21" width="15.42578125" bestFit="1" customWidth="1"/>
    <col min="22" max="22" width="1" customWidth="1"/>
    <col min="23" max="23" width="17.28515625" bestFit="1" customWidth="1"/>
  </cols>
  <sheetData>
    <row r="1" spans="1:23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5.5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5" spans="1:23" ht="24" x14ac:dyDescent="0.2">
      <c r="A5" s="1" t="s">
        <v>219</v>
      </c>
      <c r="B5" s="52" t="s">
        <v>220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ht="21" x14ac:dyDescent="0.2">
      <c r="D6" s="54" t="s">
        <v>111</v>
      </c>
      <c r="E6" s="54"/>
      <c r="F6" s="54"/>
      <c r="G6" s="54"/>
      <c r="H6" s="54"/>
      <c r="I6" s="54"/>
      <c r="J6" s="54"/>
      <c r="K6" s="54"/>
      <c r="L6" s="54"/>
      <c r="N6" s="54" t="s">
        <v>112</v>
      </c>
      <c r="O6" s="54"/>
      <c r="P6" s="54"/>
      <c r="Q6" s="54"/>
      <c r="R6" s="54"/>
      <c r="S6" s="54"/>
      <c r="T6" s="54"/>
      <c r="U6" s="54"/>
      <c r="V6" s="54"/>
      <c r="W6" s="54"/>
    </row>
    <row r="7" spans="1:23" ht="21" x14ac:dyDescent="0.2">
      <c r="D7" s="3"/>
      <c r="E7" s="3"/>
      <c r="F7" s="3"/>
      <c r="G7" s="3"/>
      <c r="H7" s="3"/>
      <c r="I7" s="3"/>
      <c r="J7" s="48" t="s">
        <v>66</v>
      </c>
      <c r="K7" s="48"/>
      <c r="L7" s="48"/>
      <c r="N7" s="3"/>
      <c r="O7" s="3"/>
      <c r="P7" s="3"/>
      <c r="Q7" s="3"/>
      <c r="R7" s="3"/>
      <c r="S7" s="3"/>
      <c r="T7" s="3"/>
      <c r="U7" s="48" t="s">
        <v>66</v>
      </c>
      <c r="V7" s="48"/>
      <c r="W7" s="48"/>
    </row>
    <row r="8" spans="1:23" ht="21" x14ac:dyDescent="0.2">
      <c r="A8" s="54" t="s">
        <v>113</v>
      </c>
      <c r="B8" s="54"/>
      <c r="D8" s="34" t="s">
        <v>114</v>
      </c>
      <c r="E8" s="26"/>
      <c r="F8" s="32" t="s">
        <v>115</v>
      </c>
      <c r="G8" s="26"/>
      <c r="H8" s="34" t="s">
        <v>116</v>
      </c>
      <c r="I8" s="34"/>
      <c r="J8" s="4" t="s">
        <v>90</v>
      </c>
      <c r="K8" s="40"/>
      <c r="L8" s="4" t="s">
        <v>98</v>
      </c>
      <c r="M8" s="26"/>
      <c r="N8" s="32" t="s">
        <v>114</v>
      </c>
      <c r="O8" s="26"/>
      <c r="P8" s="54" t="s">
        <v>115</v>
      </c>
      <c r="Q8" s="54"/>
      <c r="R8" s="26"/>
      <c r="S8" s="32" t="s">
        <v>116</v>
      </c>
      <c r="T8" s="26"/>
      <c r="U8" s="4" t="s">
        <v>90</v>
      </c>
      <c r="V8" s="40"/>
      <c r="W8" s="4" t="s">
        <v>98</v>
      </c>
    </row>
    <row r="9" spans="1:23" ht="18.75" x14ac:dyDescent="0.2">
      <c r="A9" s="44" t="s">
        <v>142</v>
      </c>
      <c r="B9" s="44"/>
      <c r="D9" s="28">
        <v>0</v>
      </c>
      <c r="E9" s="26"/>
      <c r="F9" s="28">
        <v>4018502472</v>
      </c>
      <c r="G9" s="26"/>
      <c r="H9" s="28">
        <v>0</v>
      </c>
      <c r="I9" s="26"/>
      <c r="J9" s="28">
        <v>4018502472</v>
      </c>
      <c r="K9" s="26"/>
      <c r="L9" s="29">
        <v>-7.12</v>
      </c>
      <c r="M9" s="26"/>
      <c r="N9" s="28">
        <v>0</v>
      </c>
      <c r="O9" s="26"/>
      <c r="P9" s="59">
        <v>1199457332</v>
      </c>
      <c r="Q9" s="59"/>
      <c r="R9" s="26"/>
      <c r="S9" s="28">
        <v>0</v>
      </c>
      <c r="T9" s="26"/>
      <c r="U9" s="28">
        <v>1199457332</v>
      </c>
      <c r="V9" s="26"/>
      <c r="W9" s="29">
        <v>1.52</v>
      </c>
    </row>
    <row r="10" spans="1:23" ht="21.75" thickBot="1" x14ac:dyDescent="0.25">
      <c r="A10" s="47" t="s">
        <v>66</v>
      </c>
      <c r="B10" s="47"/>
      <c r="D10" s="21">
        <v>0</v>
      </c>
      <c r="E10" s="26"/>
      <c r="F10" s="36">
        <f>F9</f>
        <v>4018502472</v>
      </c>
      <c r="G10" s="39"/>
      <c r="H10" s="36">
        <v>0</v>
      </c>
      <c r="I10" s="39"/>
      <c r="J10" s="36">
        <f>J9</f>
        <v>4018502472</v>
      </c>
      <c r="K10" s="39"/>
      <c r="L10" s="37">
        <f>L9</f>
        <v>-7.12</v>
      </c>
      <c r="M10" s="39"/>
      <c r="N10" s="36">
        <v>0</v>
      </c>
      <c r="O10" s="39"/>
      <c r="P10" s="61">
        <f>P9</f>
        <v>1199457332</v>
      </c>
      <c r="Q10" s="61"/>
      <c r="R10" s="39"/>
      <c r="S10" s="36">
        <v>0</v>
      </c>
      <c r="T10" s="39"/>
      <c r="U10" s="36">
        <f>U9</f>
        <v>1199457332</v>
      </c>
      <c r="V10" s="39"/>
      <c r="W10" s="37">
        <f>W9</f>
        <v>1.52</v>
      </c>
    </row>
    <row r="11" spans="1:23" ht="13.5" thickTop="1" x14ac:dyDescent="0.2"/>
  </sheetData>
  <mergeCells count="14">
    <mergeCell ref="A1:W1"/>
    <mergeCell ref="A2:W2"/>
    <mergeCell ref="A3:W3"/>
    <mergeCell ref="B5:W5"/>
    <mergeCell ref="D6:L6"/>
    <mergeCell ref="N6:W6"/>
    <mergeCell ref="A10:B10"/>
    <mergeCell ref="P10:Q10"/>
    <mergeCell ref="J7:L7"/>
    <mergeCell ref="U7:W7"/>
    <mergeCell ref="A8:B8"/>
    <mergeCell ref="P8:Q8"/>
    <mergeCell ref="A9:B9"/>
    <mergeCell ref="P9:Q9"/>
  </mergeCells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7"/>
  <sheetViews>
    <sheetView rightToLeft="1" view="pageBreakPreview" zoomScale="85" zoomScaleNormal="100" zoomScaleSheetLayoutView="85" workbookViewId="0">
      <selection sqref="A1:R1"/>
    </sheetView>
  </sheetViews>
  <sheetFormatPr defaultRowHeight="12.75" x14ac:dyDescent="0.2"/>
  <cols>
    <col min="1" max="1" width="5.140625" customWidth="1"/>
    <col min="2" max="2" width="21.140625" customWidth="1"/>
    <col min="3" max="3" width="1.28515625" customWidth="1"/>
    <col min="4" max="4" width="14.4257812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4.28515625" customWidth="1"/>
    <col min="15" max="15" width="1.28515625" customWidth="1"/>
    <col min="16" max="16" width="13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1.75" customHeight="1" x14ac:dyDescent="0.2">
      <c r="A2" s="43" t="s">
        <v>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ht="14.45" customHeight="1" x14ac:dyDescent="0.2">
      <c r="A5" s="1" t="s">
        <v>143</v>
      </c>
      <c r="B5" s="52" t="s">
        <v>144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D6" s="49" t="s">
        <v>111</v>
      </c>
      <c r="E6" s="49"/>
      <c r="F6" s="49"/>
      <c r="G6" s="49"/>
      <c r="H6" s="49"/>
      <c r="I6" s="49"/>
      <c r="J6" s="49"/>
      <c r="L6" s="49" t="s">
        <v>112</v>
      </c>
      <c r="M6" s="49"/>
      <c r="N6" s="49"/>
      <c r="O6" s="49"/>
      <c r="P6" s="49"/>
      <c r="Q6" s="49"/>
      <c r="R6" s="49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9" t="s">
        <v>145</v>
      </c>
      <c r="B8" s="49"/>
      <c r="D8" s="2" t="s">
        <v>146</v>
      </c>
      <c r="F8" s="2" t="s">
        <v>115</v>
      </c>
      <c r="H8" s="2" t="s">
        <v>116</v>
      </c>
      <c r="J8" s="2" t="s">
        <v>66</v>
      </c>
      <c r="L8" s="2" t="s">
        <v>146</v>
      </c>
      <c r="N8" s="2" t="s">
        <v>115</v>
      </c>
      <c r="P8" s="2" t="s">
        <v>116</v>
      </c>
      <c r="R8" s="2" t="s">
        <v>66</v>
      </c>
    </row>
    <row r="9" spans="1:18" ht="21.75" customHeight="1" x14ac:dyDescent="0.2">
      <c r="A9" s="51" t="s">
        <v>147</v>
      </c>
      <c r="B9" s="51"/>
      <c r="D9" s="25">
        <v>502869703</v>
      </c>
      <c r="E9" s="26"/>
      <c r="F9" s="25">
        <v>0</v>
      </c>
      <c r="G9" s="26"/>
      <c r="H9" s="25">
        <v>-35562500</v>
      </c>
      <c r="I9" s="26"/>
      <c r="J9" s="25">
        <v>467307203</v>
      </c>
      <c r="K9" s="26"/>
      <c r="L9" s="25">
        <v>1666621774</v>
      </c>
      <c r="M9" s="26"/>
      <c r="N9" s="25">
        <v>0</v>
      </c>
      <c r="O9" s="26"/>
      <c r="P9" s="25">
        <v>-137062500</v>
      </c>
      <c r="Q9" s="26"/>
      <c r="R9" s="25">
        <v>1529559274</v>
      </c>
    </row>
    <row r="10" spans="1:18" ht="21.75" customHeight="1" x14ac:dyDescent="0.2">
      <c r="A10" s="44" t="s">
        <v>148</v>
      </c>
      <c r="B10" s="44"/>
      <c r="D10" s="28">
        <v>0</v>
      </c>
      <c r="E10" s="26"/>
      <c r="F10" s="28">
        <v>0</v>
      </c>
      <c r="G10" s="26"/>
      <c r="H10" s="28">
        <v>0</v>
      </c>
      <c r="I10" s="26"/>
      <c r="J10" s="28">
        <v>0</v>
      </c>
      <c r="K10" s="26"/>
      <c r="L10" s="28">
        <v>1146598616</v>
      </c>
      <c r="M10" s="26"/>
      <c r="N10" s="28">
        <v>0</v>
      </c>
      <c r="O10" s="26"/>
      <c r="P10" s="28">
        <v>-77750000</v>
      </c>
      <c r="Q10" s="26"/>
      <c r="R10" s="28">
        <v>1068848616</v>
      </c>
    </row>
    <row r="11" spans="1:18" ht="21.75" customHeight="1" x14ac:dyDescent="0.2">
      <c r="A11" s="44" t="s">
        <v>149</v>
      </c>
      <c r="B11" s="44"/>
      <c r="D11" s="28">
        <v>0</v>
      </c>
      <c r="E11" s="26"/>
      <c r="F11" s="28">
        <v>0</v>
      </c>
      <c r="G11" s="26"/>
      <c r="H11" s="28">
        <v>0</v>
      </c>
      <c r="I11" s="26"/>
      <c r="J11" s="28">
        <v>0</v>
      </c>
      <c r="K11" s="26"/>
      <c r="L11" s="28">
        <v>118889649</v>
      </c>
      <c r="M11" s="26"/>
      <c r="N11" s="28">
        <v>0</v>
      </c>
      <c r="O11" s="26"/>
      <c r="P11" s="28">
        <v>0</v>
      </c>
      <c r="Q11" s="26"/>
      <c r="R11" s="28">
        <v>118889649</v>
      </c>
    </row>
    <row r="12" spans="1:18" ht="21.75" customHeight="1" x14ac:dyDescent="0.2">
      <c r="A12" s="44" t="s">
        <v>84</v>
      </c>
      <c r="B12" s="44"/>
      <c r="D12" s="28">
        <v>1600976726</v>
      </c>
      <c r="E12" s="28"/>
      <c r="F12" s="28">
        <v>-43137500</v>
      </c>
      <c r="G12" s="28"/>
      <c r="H12" s="28">
        <v>0</v>
      </c>
      <c r="I12" s="28"/>
      <c r="J12" s="28">
        <v>1557839226</v>
      </c>
      <c r="K12" s="28"/>
      <c r="L12" s="28">
        <v>1600976726</v>
      </c>
      <c r="M12" s="28"/>
      <c r="N12" s="28">
        <v>-43137500</v>
      </c>
      <c r="O12" s="28"/>
      <c r="P12" s="28">
        <v>0</v>
      </c>
      <c r="Q12" s="28"/>
      <c r="R12" s="28">
        <v>1557839226</v>
      </c>
    </row>
    <row r="13" spans="1:18" ht="21.75" customHeight="1" x14ac:dyDescent="0.2">
      <c r="A13" s="44" t="s">
        <v>203</v>
      </c>
      <c r="B13" s="44"/>
      <c r="D13" s="28">
        <v>72841506</v>
      </c>
      <c r="E13" s="26"/>
      <c r="F13" s="28"/>
      <c r="G13" s="26"/>
      <c r="H13" s="28"/>
      <c r="I13" s="26"/>
      <c r="J13" s="28">
        <v>72841506</v>
      </c>
      <c r="K13" s="26"/>
      <c r="L13" s="28">
        <v>317213081</v>
      </c>
      <c r="M13" s="26"/>
      <c r="N13" s="28"/>
      <c r="O13" s="26"/>
      <c r="P13" s="28"/>
      <c r="Q13" s="26"/>
      <c r="R13" s="28">
        <v>317213081</v>
      </c>
    </row>
    <row r="14" spans="1:18" ht="21.75" customHeight="1" x14ac:dyDescent="0.2">
      <c r="A14" s="44" t="s">
        <v>207</v>
      </c>
      <c r="B14" s="44"/>
      <c r="D14" s="28">
        <v>495491837</v>
      </c>
      <c r="E14" s="26"/>
      <c r="F14" s="28"/>
      <c r="G14" s="26"/>
      <c r="H14" s="28"/>
      <c r="I14" s="26"/>
      <c r="J14" s="28">
        <v>495491837</v>
      </c>
      <c r="K14" s="26"/>
      <c r="L14" s="28">
        <v>1646311469</v>
      </c>
      <c r="M14" s="26"/>
      <c r="N14" s="28"/>
      <c r="O14" s="26"/>
      <c r="P14" s="28"/>
      <c r="Q14" s="26"/>
      <c r="R14" s="28">
        <v>1646311469</v>
      </c>
    </row>
    <row r="15" spans="1:18" ht="21.75" customHeight="1" x14ac:dyDescent="0.2">
      <c r="A15" s="69" t="s">
        <v>209</v>
      </c>
      <c r="B15" s="69"/>
      <c r="D15" s="28">
        <v>408719748</v>
      </c>
      <c r="E15" s="26"/>
      <c r="F15" s="28"/>
      <c r="G15" s="26"/>
      <c r="H15" s="28"/>
      <c r="I15" s="26"/>
      <c r="J15" s="28">
        <v>408719748</v>
      </c>
      <c r="K15" s="26"/>
      <c r="L15" s="28">
        <v>659225400</v>
      </c>
      <c r="M15" s="26"/>
      <c r="N15" s="28"/>
      <c r="O15" s="26"/>
      <c r="P15" s="28"/>
      <c r="Q15" s="26"/>
      <c r="R15" s="28">
        <v>659225400</v>
      </c>
    </row>
    <row r="16" spans="1:18" ht="21.75" customHeight="1" x14ac:dyDescent="0.2">
      <c r="A16" s="57" t="s">
        <v>225</v>
      </c>
      <c r="B16" s="57"/>
      <c r="D16" s="28">
        <v>0</v>
      </c>
      <c r="E16" s="26"/>
      <c r="F16" s="28"/>
      <c r="G16" s="26"/>
      <c r="H16" s="28"/>
      <c r="I16" s="26"/>
      <c r="J16" s="28">
        <v>0</v>
      </c>
      <c r="K16" s="26"/>
      <c r="L16" s="28">
        <v>989010993</v>
      </c>
      <c r="M16" s="26"/>
      <c r="N16" s="28"/>
      <c r="O16" s="26"/>
      <c r="P16" s="28"/>
      <c r="Q16" s="26"/>
      <c r="R16" s="28">
        <v>989010993</v>
      </c>
    </row>
    <row r="17" spans="1:18" ht="21.75" customHeight="1" x14ac:dyDescent="0.2">
      <c r="A17" s="47" t="s">
        <v>66</v>
      </c>
      <c r="B17" s="47"/>
      <c r="D17" s="21">
        <f>SUM(D9:D16)</f>
        <v>3080899520</v>
      </c>
      <c r="E17" s="26"/>
      <c r="F17" s="21">
        <v>-43137500</v>
      </c>
      <c r="G17" s="26"/>
      <c r="H17" s="21">
        <v>-35562500</v>
      </c>
      <c r="I17" s="26"/>
      <c r="J17" s="21">
        <f>SUM(J9:J16)</f>
        <v>3002199520</v>
      </c>
      <c r="K17" s="26"/>
      <c r="L17" s="21">
        <f>SUM(L9:L16)</f>
        <v>8144847708</v>
      </c>
      <c r="M17" s="26"/>
      <c r="N17" s="21">
        <v>-43137500</v>
      </c>
      <c r="O17" s="26"/>
      <c r="P17" s="21">
        <v>-214812500</v>
      </c>
      <c r="Q17" s="26"/>
      <c r="R17" s="21">
        <f>SUM(R9:R16)</f>
        <v>7886897708</v>
      </c>
    </row>
  </sheetData>
  <mergeCells count="16">
    <mergeCell ref="A1:R1"/>
    <mergeCell ref="A2:R2"/>
    <mergeCell ref="A3:R3"/>
    <mergeCell ref="B5:R5"/>
    <mergeCell ref="D6:J6"/>
    <mergeCell ref="L6:R6"/>
    <mergeCell ref="A17:B17"/>
    <mergeCell ref="A13:B13"/>
    <mergeCell ref="A14:B14"/>
    <mergeCell ref="A15:B15"/>
    <mergeCell ref="A8:B8"/>
    <mergeCell ref="A9:B9"/>
    <mergeCell ref="A10:B10"/>
    <mergeCell ref="A11:B11"/>
    <mergeCell ref="A12:B12"/>
    <mergeCell ref="A16:B16"/>
  </mergeCells>
  <pageMargins left="0.39" right="0.39" top="0.39" bottom="0.39" header="0" footer="0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Milad.Kalantari</dc:creator>
  <dc:description/>
  <cp:lastModifiedBy>amin roohi</cp:lastModifiedBy>
  <dcterms:created xsi:type="dcterms:W3CDTF">2025-06-28T08:41:05Z</dcterms:created>
  <dcterms:modified xsi:type="dcterms:W3CDTF">2025-06-28T10:29:07Z</dcterms:modified>
</cp:coreProperties>
</file>