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مشترک\1404\صورت وضعیت پرتفوی\"/>
    </mc:Choice>
  </mc:AlternateContent>
  <xr:revisionPtr revIDLastSave="0" documentId="13_ncr:1_{2551095E-84AA-440F-9AE2-CED90A213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 کالایی" sheetId="22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سپرده کالایی" sheetId="23" r:id="rId10"/>
    <sheet name="درآمد سرمایه گذاری در اوراق به" sheetId="11" r:id="rId11"/>
    <sheet name="مبالغ تخصیصی اوراق" sheetId="12" r:id="rId12"/>
    <sheet name="سایر درآمدها" sheetId="14" r:id="rId13"/>
    <sheet name="درآمد سود سهام" sheetId="15" r:id="rId14"/>
    <sheet name="سود اوراق بهادار" sheetId="17" r:id="rId15"/>
    <sheet name="درآمد سپرده بانکی" sheetId="13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</sheets>
  <definedNames>
    <definedName name="_xlnm.Print_Area" localSheetId="4">اوراق!$A$1:$AM$14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7">'درآمد اعمال اختیار'!$A$1:$Z$11</definedName>
    <definedName name="_xlnm.Print_Area" localSheetId="15">'درآمد سپرده بانکی'!$A$1:$K$12</definedName>
    <definedName name="_xlnm.Print_Area" localSheetId="10">'درآمد سرمایه گذاری در اوراق به'!$A$1:$S$15</definedName>
    <definedName name="_xlnm.Print_Area" localSheetId="8">'درآمد سرمایه گذاری در سهام'!$A$1:$X$71</definedName>
    <definedName name="_xlnm.Print_Area" localSheetId="9">'درآمد سرمایه گذاری سپرده کالایی'!$A$1:$X$10</definedName>
    <definedName name="_xlnm.Print_Area" localSheetId="13">'درآمد سود سهام'!$A$1:$T$12</definedName>
    <definedName name="_xlnm.Print_Area" localSheetId="18">'درآمد ناشی از تغییر قیمت اوراق'!$A$1:$S$57</definedName>
    <definedName name="_xlnm.Print_Area" localSheetId="16">'درآمد ناشی از فروش'!$A$1:$S$36</definedName>
    <definedName name="_xlnm.Print_Area" localSheetId="12">'سایر درآمدها'!$A$1:$G$11</definedName>
    <definedName name="_xlnm.Print_Area" localSheetId="6">سپرده!$A$1:$M$13</definedName>
    <definedName name="_xlnm.Print_Area" localSheetId="3">'سپرده کالایی'!$A$1:$AC$10</definedName>
    <definedName name="_xlnm.Print_Area" localSheetId="14">'سود اوراق بهادار'!$A$1:$U$14</definedName>
    <definedName name="_xlnm.Print_Area" localSheetId="1">سهام!$A$1:$AC$61</definedName>
    <definedName name="_xlnm.Print_Area" localSheetId="0">'صورت وضعیت'!$A$1:$C$6</definedName>
    <definedName name="_xlnm.Print_Area" localSheetId="11">'مبالغ تخصیصی اوراق'!$A$1:$R$20</definedName>
  </definedNames>
  <calcPr calcId="181029"/>
</workbook>
</file>

<file path=xl/calcChain.xml><?xml version="1.0" encoding="utf-8"?>
<calcChain xmlns="http://schemas.openxmlformats.org/spreadsheetml/2006/main">
  <c r="F13" i="8" l="1"/>
  <c r="F10" i="8"/>
  <c r="J14" i="17"/>
  <c r="N14" i="17"/>
  <c r="P14" i="17"/>
  <c r="T14" i="17"/>
  <c r="R15" i="11"/>
  <c r="R14" i="11"/>
  <c r="R13" i="11"/>
  <c r="R12" i="11"/>
  <c r="J15" i="11"/>
  <c r="L15" i="11"/>
  <c r="J14" i="11"/>
  <c r="J13" i="11"/>
  <c r="J12" i="11"/>
  <c r="D15" i="11"/>
  <c r="W71" i="9"/>
  <c r="U71" i="9"/>
  <c r="S71" i="9"/>
  <c r="Q71" i="9"/>
  <c r="N71" i="9"/>
  <c r="L71" i="9"/>
  <c r="J71" i="9"/>
  <c r="H71" i="9"/>
  <c r="F71" i="9"/>
  <c r="D71" i="9"/>
  <c r="W10" i="23"/>
  <c r="U10" i="23"/>
  <c r="Q10" i="23"/>
  <c r="L10" i="23"/>
  <c r="J10" i="23"/>
  <c r="F10" i="23"/>
  <c r="Z61" i="2"/>
  <c r="X61" i="2"/>
  <c r="V61" i="2"/>
  <c r="T61" i="2"/>
  <c r="R61" i="2"/>
  <c r="P61" i="2"/>
  <c r="N61" i="2"/>
  <c r="L61" i="2"/>
  <c r="J61" i="2"/>
  <c r="H61" i="2"/>
  <c r="G61" i="2"/>
  <c r="I61" i="2"/>
  <c r="K61" i="2"/>
  <c r="M61" i="2"/>
  <c r="O61" i="2"/>
  <c r="Q61" i="2"/>
  <c r="S61" i="2"/>
  <c r="U61" i="2"/>
  <c r="W61" i="2"/>
  <c r="Y61" i="2"/>
  <c r="AA61" i="2"/>
  <c r="AB61" i="2"/>
  <c r="F61" i="2"/>
  <c r="AB10" i="22"/>
  <c r="X10" i="22"/>
  <c r="V10" i="22"/>
  <c r="J10" i="22"/>
  <c r="I10" i="22"/>
  <c r="K10" i="22"/>
  <c r="L10" i="22"/>
  <c r="M10" i="22"/>
  <c r="N10" i="22"/>
  <c r="O10" i="22"/>
  <c r="P10" i="22"/>
  <c r="Q10" i="22"/>
  <c r="R10" i="22"/>
  <c r="S10" i="22"/>
  <c r="T10" i="22"/>
  <c r="U10" i="22"/>
  <c r="W10" i="22"/>
  <c r="Y10" i="22"/>
  <c r="Z10" i="22"/>
  <c r="AA10" i="22"/>
  <c r="H10" i="22"/>
  <c r="G10" i="22"/>
  <c r="F10" i="22"/>
</calcChain>
</file>

<file path=xl/sharedStrings.xml><?xml version="1.0" encoding="utf-8"?>
<sst xmlns="http://schemas.openxmlformats.org/spreadsheetml/2006/main" count="651" uniqueCount="247">
  <si>
    <t>صندوق سرمایه‌گذاری مشترک ایساتیس پویای یزد</t>
  </si>
  <si>
    <t>صورت وضعیت پرتفوی</t>
  </si>
  <si>
    <t>برای ماه منتهی به 1404/01/27</t>
  </si>
  <si>
    <t>-1</t>
  </si>
  <si>
    <t>سرمایه گذاری ها</t>
  </si>
  <si>
    <t>-1-1</t>
  </si>
  <si>
    <t>سرمایه گذاری در سهام و حق تقدم سهام</t>
  </si>
  <si>
    <t>1403/12/27</t>
  </si>
  <si>
    <t>تغییرات طی دوره</t>
  </si>
  <si>
    <t>1404/01/27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</si>
  <si>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</si>
  <si>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</si>
  <si>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</si>
  <si>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</si>
  <si>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</si>
  <si>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</si>
  <si>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</si>
  <si>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</si>
  <si>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</si>
  <si>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ذوب-400-1404/02/24</t>
  </si>
  <si>
    <t>اخشان خراسان</t>
  </si>
  <si>
    <t>باما</t>
  </si>
  <si>
    <t>بیمه زندگی ایساتیس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</si>
  <si>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</si>
  <si>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</si>
  <si>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</si>
  <si>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</si>
  <si>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</si>
  <si>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</si>
  <si>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پست پیشگامان</t>
  </si>
  <si>
    <t>پلیمر آریا ساسول</t>
  </si>
  <si>
    <t>تولید انرژی برق شمس پاسارگاد</t>
  </si>
  <si>
    <t>تولیدی‌ کاشی‌ تکسرام‌</t>
  </si>
  <si>
    <t>چینی ایران</t>
  </si>
  <si>
    <t>س. نفت و گاز و پتروشیمی تأمین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</si>
  <si>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</si>
  <si>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</si>
  <si>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</si>
  <si>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</si>
  <si>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</si>
  <si>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</si>
  <si>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</si>
  <si>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</si>
  <si>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</si>
  <si>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</si>
  <si>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شیمی‌ داروئی‌ داروپخش‌</t>
  </si>
  <si>
    <t>صنایع ارتباطی آوا</t>
  </si>
  <si>
    <t>صنایع پتروشیمی خلیج فارس</t>
  </si>
  <si>
    <t>صنایع پتروشیمی کرمانشاه</t>
  </si>
  <si>
    <t>عطرین نخ قم</t>
  </si>
  <si>
    <t>فجر انرژی خلیج فارس</t>
  </si>
  <si>
    <t>فرانسوز یزد</t>
  </si>
  <si>
    <t>فولاد امیرکبیرکاشان</t>
  </si>
  <si>
    <t>فولاد مبارکه اصفهان</t>
  </si>
  <si>
    <t>قاسم ایران</t>
  </si>
  <si>
    <t>قنداصفهان‌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</si>
  <si>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</si>
  <si>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</si>
  <si>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</si>
  <si>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</si>
  <si>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</si>
  <si>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مجتمع صنایع لاستیک یزد</t>
  </si>
  <si>
    <t>معدنی‌وصنعتی‌چادرملو</t>
  </si>
  <si>
    <t>ملی‌ سرب‌وروی‌ ایران‌</t>
  </si>
  <si>
    <t>ملی‌ صنایع‌ مس‌ ایران‌</t>
  </si>
  <si>
    <t>نفت سپاهان</t>
  </si>
  <si>
    <t>بانک صادرات ایران</t>
  </si>
  <si>
    <t>بانک سامان</t>
  </si>
  <si>
    <t>سرامیک‌های‌صنعتی‌اردکان‌</t>
  </si>
  <si>
    <t>سیمان‌ ایلام‌</t>
  </si>
  <si>
    <t>ذوب آهن اصفهان</t>
  </si>
  <si>
    <t>ح . 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</si>
  <si>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</si>
  <si>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</si>
  <si>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</si>
  <si>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</si>
  <si>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</si>
  <si>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</si>
  <si>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</si>
  <si>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</si>
  <si>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</si>
  <si>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</si>
  <si>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</si>
  <si>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</si>
  <si>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</si>
  <si>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خرید</t>
  </si>
  <si>
    <t>-</t>
  </si>
  <si>
    <t>1404/02/24</t>
  </si>
  <si>
    <t>اطلاعات آماری مرتبط با قراردادهای آتی توسط صندوق سرمایه گذاری: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</si>
  <si>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</si>
  <si>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</si>
  <si>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</si>
  <si>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</si>
  <si>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</si>
  <si>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</si>
  <si>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</si>
  <si>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</si>
  <si>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</si>
  <si>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</si>
  <si>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</si>
  <si>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</si>
  <si>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</si>
  <si>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مرابحه اندیمشک07-6ماهه23%</t>
  </si>
  <si>
    <t>1402/10/06</t>
  </si>
  <si>
    <t>1407/10/06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</si>
  <si>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</si>
  <si>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</si>
  <si>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</si>
  <si>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</si>
  <si>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</si>
  <si>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</si>
  <si>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</si>
  <si>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</si>
  <si>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</si>
  <si>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</si>
  <si>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</si>
  <si>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</si>
  <si>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</si>
  <si>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</si>
  <si>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0.02%</t>
  </si>
  <si>
    <t>0.00%</t>
  </si>
  <si>
    <t>0.41%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</si>
  <si>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</si>
  <si>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</si>
  <si>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</si>
  <si>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</si>
  <si>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</si>
  <si>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</si>
  <si>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</si>
  <si>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</si>
  <si>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</si>
  <si>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</si>
  <si>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</si>
  <si>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</si>
  <si>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</si>
  <si>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</si>
  <si>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</si>
  <si>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</si>
  <si>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</si>
  <si>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</si>
  <si>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</si>
  <si>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</si>
  <si>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</si>
  <si>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</si>
  <si>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</si>
  <si>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</si>
  <si>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کاوه جنوب کیش</t>
  </si>
  <si>
    <t>صنعتی‌ بهشهر</t>
  </si>
  <si>
    <t>کارخانجات‌داروپخش‌</t>
  </si>
  <si>
    <t>صنایع گلدیران</t>
  </si>
  <si>
    <t>کاشی‌ پارس‌</t>
  </si>
  <si>
    <t>گروه توسعه مالی مهرآیندگان</t>
  </si>
  <si>
    <t>سیمان‌ بهبهان‌</t>
  </si>
  <si>
    <t>داروسازی دانا</t>
  </si>
  <si>
    <t>صنایع فروآلیاژ ایران</t>
  </si>
  <si>
    <t>بیمه پردیس 50% تادیه</t>
  </si>
  <si>
    <t>پالایش نفت بندرعباس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</si>
  <si>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</si>
  <si>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</si>
  <si>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</si>
  <si>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</si>
  <si>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</si>
  <si>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</si>
  <si>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</si>
  <si>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</si>
  <si>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</si>
  <si>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</si>
  <si>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</si>
  <si>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</si>
  <si>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</si>
  <si>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</si>
  <si>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</si>
  <si>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</si>
  <si>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</si>
  <si>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</si>
  <si>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</si>
  <si>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</si>
  <si>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</si>
  <si>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</si>
  <si>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</si>
  <si>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</si>
  <si>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</si>
  <si>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</si>
  <si>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</si>
  <si>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</si>
  <si>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</si>
  <si>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</si>
  <si>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</si>
  <si>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</si>
  <si>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</si>
  <si>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</si>
  <si>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</si>
  <si>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</si>
  <si>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</si>
  <si>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</si>
  <si>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</si>
  <si>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</si>
  <si>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</si>
  <si>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</si>
  <si>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</si>
  <si>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</si>
  <si>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</si>
  <si>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</si>
  <si>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1403/12/08</t>
  </si>
  <si>
    <t>1404/01/25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</si>
  <si>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</si>
  <si>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</si>
  <si>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</si>
  <si>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</si>
  <si>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</si>
  <si>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</si>
  <si>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</si>
  <si>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</si>
  <si>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</si>
  <si>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</si>
  <si>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</si>
  <si>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</si>
  <si>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</si>
  <si>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</si>
  <si>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</si>
  <si>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</si>
  <si>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</si>
  <si>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</si>
  <si>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</si>
  <si>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</si>
  <si>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</si>
  <si>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</si>
  <si>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1404/01/05</t>
  </si>
  <si>
    <t>1404/01/10</t>
  </si>
  <si>
    <t>درآمد ناشی از تغییر قیمت اوراق بهادار</t>
  </si>
  <si>
    <t>سود و زیان ناشی از تغییر قیمت</t>
  </si>
  <si>
    <t>2_1</t>
  </si>
  <si>
    <t>سرمایه گذاری در سپرده کالایی</t>
  </si>
  <si>
    <t>بانک ملی</t>
  </si>
  <si>
    <t>بانک خاورمیانه</t>
  </si>
  <si>
    <t>بانک پاسارگاد</t>
  </si>
  <si>
    <t>2_2</t>
  </si>
  <si>
    <t>درآمد حاصل از سرمایه­گذاری در سپرده کالایی</t>
  </si>
  <si>
    <t>اوراق تامین مالی جمعی ایساپاسا</t>
  </si>
  <si>
    <t>1403/11/06</t>
  </si>
  <si>
    <t>1404/11/06</t>
  </si>
  <si>
    <t>اوراق تامین مالی جمعی ایساآروک</t>
  </si>
  <si>
    <t>1403/11/17</t>
  </si>
  <si>
    <t>اوراق تامین مالی جمعی ایسا شمیم</t>
  </si>
  <si>
    <t>1404/12/22</t>
  </si>
  <si>
    <t>1404/02/17</t>
  </si>
  <si>
    <t>درآمد حاصل از سرمایه 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</si>
</sst>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000"/>
  </numFmts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16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4349750</xdr:colOff>
      <xdr:row>4</xdr:row>
      <xdr:rowOff>31750</xdr:rowOff>
    </xdr:from>
    <xdr:to>
      <xdr:col>2</xdr:col>
      <xdr:colOff>952500</xdr:colOff>
      <xdr:row>5</xdr:row>
      <xdr:rowOff>3016250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CAC25D-6706-C54A-95E6-FDAC68D69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997500" y="1016000"/>
          <a:ext cx="4476750" cy="454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90" zoomScaleNormal="100" zoomScaleSheetLayoutView="9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A5" s="38"/>
      <c r="B5" s="38"/>
      <c r="C5" s="38"/>
    </row>
    <row r="6" spans="1:3" ht="248.25" customHeight="1" x14ac:dyDescent="0.2">
      <c r="A6" s="38"/>
      <c r="B6" s="38"/>
      <c r="C6" s="38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723E-71D3-49A5-8365-CDB41E74F442}">
  <sheetPr>
    <pageSetUpPr fitToPage="1"/>
  </sheetPr>
  <dimension ref="A1:W10"/>
  <sheetViews>
    <sheetView rightToLeft="1" view="pageBreakPreview" zoomScaleNormal="100" zoomScaleSheetLayoutView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6.28515625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4.42578125" bestFit="1" customWidth="1"/>
    <col min="18" max="18" width="1.28515625" customWidth="1"/>
    <col min="19" max="19" width="14.710937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236</v>
      </c>
      <c r="B5" s="21" t="s">
        <v>237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140</v>
      </c>
      <c r="E6" s="22"/>
      <c r="F6" s="22"/>
      <c r="G6" s="22"/>
      <c r="H6" s="22"/>
      <c r="I6" s="22"/>
      <c r="J6" s="22"/>
      <c r="K6" s="22"/>
      <c r="L6" s="22"/>
      <c r="N6" s="22" t="s">
        <v>141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72</v>
      </c>
      <c r="K7" s="23"/>
      <c r="L7" s="23"/>
      <c r="N7" s="3"/>
      <c r="O7" s="3"/>
      <c r="P7" s="3"/>
      <c r="Q7" s="3"/>
      <c r="R7" s="3"/>
      <c r="S7" s="3"/>
      <c r="T7" s="3"/>
      <c r="U7" s="23" t="s">
        <v>72</v>
      </c>
      <c r="V7" s="23"/>
      <c r="W7" s="23"/>
    </row>
    <row r="8" spans="1:23" ht="14.45" customHeight="1" x14ac:dyDescent="0.2">
      <c r="A8" s="22" t="s">
        <v>142</v>
      </c>
      <c r="B8" s="22"/>
      <c r="D8" s="2" t="s">
        <v>143</v>
      </c>
      <c r="F8" s="2" t="s">
        <v>144</v>
      </c>
      <c r="H8" s="2" t="s">
        <v>145</v>
      </c>
      <c r="J8" s="4" t="s">
        <v>116</v>
      </c>
      <c r="K8" s="3"/>
      <c r="L8" s="4" t="s">
        <v>127</v>
      </c>
      <c r="N8" s="2" t="s">
        <v>143</v>
      </c>
      <c r="P8" s="22" t="s">
        <v>144</v>
      </c>
      <c r="Q8" s="22"/>
      <c r="S8" s="2" t="s">
        <v>145</v>
      </c>
      <c r="U8" s="4" t="s">
        <v>116</v>
      </c>
      <c r="V8" s="3"/>
      <c r="W8" s="4" t="s">
        <v>127</v>
      </c>
    </row>
    <row r="9" spans="1:23" ht="21.75" customHeight="1" x14ac:dyDescent="0.2">
      <c r="A9" s="26" t="s">
        <v>157</v>
      </c>
      <c r="B9" s="26"/>
      <c r="D9" s="9">
        <v>0</v>
      </c>
      <c r="F9" s="9">
        <v>-4457760107</v>
      </c>
      <c r="H9" s="9">
        <v>0</v>
      </c>
      <c r="J9" s="9">
        <v>-4457760107</v>
      </c>
      <c r="L9" s="10">
        <v>-8.11</v>
      </c>
      <c r="N9" s="9">
        <v>0</v>
      </c>
      <c r="P9" s="27">
        <v>2005211448</v>
      </c>
      <c r="Q9" s="27"/>
      <c r="S9" s="9">
        <v>0</v>
      </c>
      <c r="U9" s="9">
        <v>2005211448</v>
      </c>
      <c r="W9" s="10">
        <v>5.58</v>
      </c>
    </row>
    <row r="10" spans="1:23" ht="21.75" customHeight="1" thickBot="1" x14ac:dyDescent="0.25">
      <c r="A10" s="30" t="s">
        <v>72</v>
      </c>
      <c r="B10" s="30"/>
      <c r="D10" s="16">
        <v>0</v>
      </c>
      <c r="F10" s="16">
        <f>F9</f>
        <v>-4457760107</v>
      </c>
      <c r="H10" s="16">
        <v>0</v>
      </c>
      <c r="J10" s="16">
        <f>J9</f>
        <v>-4457760107</v>
      </c>
      <c r="L10" s="17">
        <f>L9</f>
        <v>-8.11</v>
      </c>
      <c r="N10" s="16">
        <v>0</v>
      </c>
      <c r="Q10" s="16">
        <f>P9</f>
        <v>2005211448</v>
      </c>
      <c r="S10" s="16">
        <v>0</v>
      </c>
      <c r="U10" s="16">
        <f>U9</f>
        <v>2005211448</v>
      </c>
      <c r="W10" s="17">
        <f>W9</f>
        <v>5.58</v>
      </c>
    </row>
  </sheetData>
  <mergeCells count="13">
    <mergeCell ref="A10:B10"/>
    <mergeCell ref="A9:B9"/>
    <mergeCell ref="P9:Q9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5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30.1406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4.42578125" bestFit="1" customWidth="1"/>
    <col min="9" max="9" width="1.28515625" customWidth="1"/>
    <col min="10" max="10" width="15.14062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4.42578125" bestFit="1" customWidth="1"/>
    <col min="17" max="17" width="1.28515625" customWidth="1"/>
    <col min="18" max="18" width="15.140625" bestFit="1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158</v>
      </c>
      <c r="B5" s="21" t="s">
        <v>159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D6" s="22" t="s">
        <v>140</v>
      </c>
      <c r="E6" s="22"/>
      <c r="F6" s="22"/>
      <c r="G6" s="22"/>
      <c r="H6" s="22"/>
      <c r="I6" s="22"/>
      <c r="J6" s="22"/>
      <c r="L6" s="22" t="s">
        <v>141</v>
      </c>
      <c r="M6" s="22"/>
      <c r="N6" s="22"/>
      <c r="O6" s="22"/>
      <c r="P6" s="22"/>
      <c r="Q6" s="22"/>
      <c r="R6" s="2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2" t="s">
        <v>160</v>
      </c>
      <c r="B8" s="22"/>
      <c r="D8" s="2" t="s">
        <v>161</v>
      </c>
      <c r="F8" s="2" t="s">
        <v>144</v>
      </c>
      <c r="H8" s="2" t="s">
        <v>145</v>
      </c>
      <c r="J8" s="2" t="s">
        <v>72</v>
      </c>
      <c r="L8" s="2" t="s">
        <v>161</v>
      </c>
      <c r="N8" s="2" t="s">
        <v>144</v>
      </c>
      <c r="P8" s="2" t="s">
        <v>145</v>
      </c>
      <c r="R8" s="2" t="s">
        <v>72</v>
      </c>
    </row>
    <row r="9" spans="1:18" ht="21.75" customHeight="1" x14ac:dyDescent="0.2">
      <c r="A9" s="24" t="s">
        <v>102</v>
      </c>
      <c r="B9" s="24"/>
      <c r="D9" s="6">
        <v>930822554</v>
      </c>
      <c r="F9" s="6">
        <v>0</v>
      </c>
      <c r="H9" s="6">
        <v>-52375000</v>
      </c>
      <c r="J9" s="6">
        <v>878447554</v>
      </c>
      <c r="L9" s="6">
        <v>1146598616</v>
      </c>
      <c r="N9" s="6">
        <v>0</v>
      </c>
      <c r="P9" s="6">
        <v>-77750000</v>
      </c>
      <c r="R9" s="6">
        <v>1068848616</v>
      </c>
    </row>
    <row r="10" spans="1:18" ht="21.75" customHeight="1" x14ac:dyDescent="0.2">
      <c r="A10" s="26" t="s">
        <v>98</v>
      </c>
      <c r="B10" s="26"/>
      <c r="D10" s="9">
        <v>568062996</v>
      </c>
      <c r="F10" s="9">
        <v>0</v>
      </c>
      <c r="H10" s="9">
        <v>-72500000</v>
      </c>
      <c r="J10" s="9">
        <v>495562996</v>
      </c>
      <c r="L10" s="9">
        <v>984064569</v>
      </c>
      <c r="N10" s="9">
        <v>0</v>
      </c>
      <c r="P10" s="9">
        <v>-101500000</v>
      </c>
      <c r="R10" s="9">
        <v>882564569</v>
      </c>
    </row>
    <row r="11" spans="1:18" ht="21.75" customHeight="1" x14ac:dyDescent="0.2">
      <c r="A11" s="43" t="s">
        <v>162</v>
      </c>
      <c r="B11" s="43"/>
      <c r="C11" s="45"/>
      <c r="D11" s="41">
        <v>3</v>
      </c>
      <c r="E11" s="45"/>
      <c r="F11" s="41">
        <v>0</v>
      </c>
      <c r="G11" s="45"/>
      <c r="H11" s="41">
        <v>0</v>
      </c>
      <c r="I11" s="45"/>
      <c r="J11" s="41">
        <v>3</v>
      </c>
      <c r="K11" s="45"/>
      <c r="L11" s="41">
        <v>118889649</v>
      </c>
      <c r="M11" s="45"/>
      <c r="N11" s="41">
        <v>0</v>
      </c>
      <c r="O11" s="45"/>
      <c r="P11" s="41">
        <v>0</v>
      </c>
      <c r="Q11" s="45"/>
      <c r="R11" s="41">
        <v>118889649</v>
      </c>
    </row>
    <row r="12" spans="1:18" ht="21.75" customHeight="1" x14ac:dyDescent="0.2">
      <c r="A12" s="43" t="s">
        <v>238</v>
      </c>
      <c r="B12" s="43"/>
      <c r="C12" s="45"/>
      <c r="D12" s="41">
        <v>91639385</v>
      </c>
      <c r="E12" s="45"/>
      <c r="F12" s="41">
        <v>0</v>
      </c>
      <c r="G12" s="45"/>
      <c r="H12" s="41">
        <v>0</v>
      </c>
      <c r="I12" s="45"/>
      <c r="J12" s="41">
        <f>D12</f>
        <v>91639385</v>
      </c>
      <c r="K12" s="45"/>
      <c r="L12" s="41">
        <v>162131165</v>
      </c>
      <c r="M12" s="45"/>
      <c r="N12" s="41"/>
      <c r="O12" s="45"/>
      <c r="P12" s="41"/>
      <c r="Q12" s="45"/>
      <c r="R12" s="41">
        <f>L12</f>
        <v>162131165</v>
      </c>
    </row>
    <row r="13" spans="1:18" ht="21.75" customHeight="1" x14ac:dyDescent="0.2">
      <c r="A13" s="43" t="s">
        <v>241</v>
      </c>
      <c r="B13" s="43"/>
      <c r="C13" s="45"/>
      <c r="D13" s="41">
        <v>370879110</v>
      </c>
      <c r="E13" s="45"/>
      <c r="F13" s="41">
        <v>0</v>
      </c>
      <c r="G13" s="45"/>
      <c r="H13" s="41">
        <v>0</v>
      </c>
      <c r="I13" s="45"/>
      <c r="J13" s="41">
        <f>D13</f>
        <v>370879110</v>
      </c>
      <c r="K13" s="45"/>
      <c r="L13" s="41">
        <v>741758220</v>
      </c>
      <c r="M13" s="45"/>
      <c r="N13" s="41"/>
      <c r="O13" s="45"/>
      <c r="P13" s="41"/>
      <c r="Q13" s="45"/>
      <c r="R13" s="41">
        <f>L13</f>
        <v>741758220</v>
      </c>
    </row>
    <row r="14" spans="1:18" ht="21.75" customHeight="1" x14ac:dyDescent="0.2">
      <c r="A14" s="28" t="s">
        <v>243</v>
      </c>
      <c r="B14" s="28"/>
      <c r="D14" s="41">
        <v>463524574</v>
      </c>
      <c r="F14" s="41">
        <v>0</v>
      </c>
      <c r="H14" s="41">
        <v>0</v>
      </c>
      <c r="J14" s="41">
        <f>D14</f>
        <v>463524574</v>
      </c>
      <c r="L14" s="41">
        <v>559426210</v>
      </c>
      <c r="N14" s="41"/>
      <c r="P14" s="41"/>
      <c r="R14" s="41">
        <f>L14</f>
        <v>559426210</v>
      </c>
    </row>
    <row r="15" spans="1:18" ht="21.75" customHeight="1" x14ac:dyDescent="0.2">
      <c r="A15" s="30" t="s">
        <v>72</v>
      </c>
      <c r="B15" s="30"/>
      <c r="D15" s="16">
        <f>SUM(D9:D14)</f>
        <v>2424928622</v>
      </c>
      <c r="F15" s="16">
        <v>0</v>
      </c>
      <c r="H15" s="16">
        <v>-124875000</v>
      </c>
      <c r="J15" s="16">
        <f>SUM(J9:J14)</f>
        <v>2300053622</v>
      </c>
      <c r="L15" s="16">
        <f>SUM(L9:L14)</f>
        <v>3712868429</v>
      </c>
      <c r="N15" s="16">
        <v>0</v>
      </c>
      <c r="P15" s="16">
        <v>-179250000</v>
      </c>
      <c r="R15" s="16">
        <f>SUM(R9:R14)</f>
        <v>3533618429</v>
      </c>
    </row>
  </sheetData>
  <mergeCells count="14">
    <mergeCell ref="A8:B8"/>
    <mergeCell ref="A9:B9"/>
    <mergeCell ref="A10:B10"/>
    <mergeCell ref="A11:B11"/>
    <mergeCell ref="A15:B15"/>
    <mergeCell ref="A12:B12"/>
    <mergeCell ref="A13:B13"/>
    <mergeCell ref="A14:B14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1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163</v>
      </c>
      <c r="B5" s="21" t="s">
        <v>164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9.1" customHeight="1" x14ac:dyDescent="0.2">
      <c r="M6" s="32" t="s">
        <v>165</v>
      </c>
      <c r="Q6" s="32" t="s">
        <v>166</v>
      </c>
    </row>
    <row r="7" spans="1:17" ht="14.45" customHeight="1" x14ac:dyDescent="0.2">
      <c r="A7" s="22" t="s">
        <v>167</v>
      </c>
      <c r="B7" s="22"/>
      <c r="D7" s="2" t="s">
        <v>168</v>
      </c>
      <c r="F7" s="2" t="s">
        <v>169</v>
      </c>
      <c r="H7" s="2" t="s">
        <v>83</v>
      </c>
      <c r="J7" s="22" t="s">
        <v>170</v>
      </c>
      <c r="K7" s="22"/>
      <c r="M7" s="32"/>
      <c r="O7" s="2" t="s">
        <v>171</v>
      </c>
      <c r="Q7" s="32"/>
    </row>
    <row r="8" spans="1:17" ht="14.45" customHeight="1" x14ac:dyDescent="0.2">
      <c r="A8" s="23" t="s">
        <v>172</v>
      </c>
      <c r="B8" s="33"/>
      <c r="D8" s="23" t="s">
        <v>173</v>
      </c>
      <c r="F8" s="4" t="s">
        <v>174</v>
      </c>
      <c r="H8" s="3"/>
      <c r="J8" s="3"/>
      <c r="K8" s="3"/>
      <c r="M8" s="3"/>
      <c r="O8" s="3"/>
      <c r="Q8" s="3"/>
    </row>
    <row r="9" spans="1:17" ht="14.45" customHeight="1" x14ac:dyDescent="0.2">
      <c r="A9" s="22"/>
      <c r="B9" s="22"/>
      <c r="D9" s="22"/>
      <c r="F9" s="4" t="s">
        <v>175</v>
      </c>
    </row>
    <row r="10" spans="1:17" ht="14.45" customHeight="1" x14ac:dyDescent="0.2">
      <c r="A10" s="23" t="s">
        <v>172</v>
      </c>
      <c r="B10" s="33"/>
      <c r="D10" s="23" t="s">
        <v>176</v>
      </c>
      <c r="F10" s="4" t="s">
        <v>174</v>
      </c>
    </row>
    <row r="11" spans="1:17" ht="14.45" customHeight="1" x14ac:dyDescent="0.2">
      <c r="A11" s="22"/>
      <c r="B11" s="22"/>
      <c r="D11" s="22"/>
      <c r="F11" s="4" t="s">
        <v>177</v>
      </c>
    </row>
    <row r="12" spans="1:17" ht="65.45" customHeight="1" x14ac:dyDescent="0.2">
      <c r="A12" s="34" t="s">
        <v>178</v>
      </c>
      <c r="B12" s="34"/>
      <c r="D12" s="19" t="s">
        <v>179</v>
      </c>
      <c r="F12" s="4" t="s">
        <v>180</v>
      </c>
    </row>
    <row r="13" spans="1:17" ht="14.45" customHeight="1" x14ac:dyDescent="0.2">
      <c r="A13" s="34" t="s">
        <v>181</v>
      </c>
      <c r="B13" s="35"/>
      <c r="D13" s="34" t="s">
        <v>181</v>
      </c>
      <c r="F13" s="4" t="s">
        <v>182</v>
      </c>
    </row>
    <row r="14" spans="1:17" ht="14.45" customHeight="1" x14ac:dyDescent="0.2">
      <c r="A14" s="36"/>
      <c r="B14" s="36"/>
      <c r="D14" s="36"/>
      <c r="F14" s="4" t="s">
        <v>183</v>
      </c>
    </row>
    <row r="15" spans="1:17" ht="14.45" customHeight="1" x14ac:dyDescent="0.2">
      <c r="A15" s="36"/>
      <c r="B15" s="36"/>
      <c r="D15" s="36"/>
      <c r="F15" s="4" t="s">
        <v>184</v>
      </c>
    </row>
    <row r="16" spans="1:17" ht="14.45" customHeight="1" x14ac:dyDescent="0.2">
      <c r="A16" s="32"/>
      <c r="B16" s="32"/>
      <c r="D16" s="32"/>
      <c r="F16" s="4" t="s">
        <v>185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2" t="s">
        <v>186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10" zoomScaleNormal="100" zoomScaleSheetLayoutView="11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122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192</v>
      </c>
      <c r="B5" s="21" t="s">
        <v>136</v>
      </c>
      <c r="C5" s="21"/>
      <c r="D5" s="21"/>
      <c r="E5" s="21"/>
      <c r="F5" s="21"/>
    </row>
    <row r="6" spans="1:6" ht="14.45" customHeight="1" x14ac:dyDescent="0.2">
      <c r="D6" s="2" t="s">
        <v>140</v>
      </c>
      <c r="F6" s="2" t="s">
        <v>9</v>
      </c>
    </row>
    <row r="7" spans="1:6" ht="14.45" customHeight="1" x14ac:dyDescent="0.2">
      <c r="A7" s="22" t="s">
        <v>136</v>
      </c>
      <c r="B7" s="22"/>
      <c r="D7" s="4" t="s">
        <v>116</v>
      </c>
      <c r="F7" s="4" t="s">
        <v>116</v>
      </c>
    </row>
    <row r="8" spans="1:6" ht="21.75" customHeight="1" x14ac:dyDescent="0.2">
      <c r="A8" s="24" t="s">
        <v>136</v>
      </c>
      <c r="B8" s="24"/>
      <c r="D8" s="6">
        <v>26422510</v>
      </c>
      <c r="F8" s="6">
        <v>82827537</v>
      </c>
    </row>
    <row r="9" spans="1:6" ht="21.75" customHeight="1" x14ac:dyDescent="0.2">
      <c r="A9" s="26" t="s">
        <v>193</v>
      </c>
      <c r="B9" s="26"/>
      <c r="D9" s="9">
        <v>0</v>
      </c>
      <c r="F9" s="9">
        <v>0</v>
      </c>
    </row>
    <row r="10" spans="1:6" ht="21.75" customHeight="1" x14ac:dyDescent="0.2">
      <c r="A10" s="28" t="s">
        <v>194</v>
      </c>
      <c r="B10" s="28"/>
      <c r="D10" s="13">
        <v>238076834</v>
      </c>
      <c r="F10" s="13">
        <v>736359393</v>
      </c>
    </row>
    <row r="11" spans="1:6" ht="21.75" customHeight="1" x14ac:dyDescent="0.2">
      <c r="A11" s="30" t="s">
        <v>72</v>
      </c>
      <c r="B11" s="30"/>
      <c r="D11" s="16">
        <v>264499344</v>
      </c>
      <c r="F11" s="16">
        <v>819186930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="90" zoomScaleNormal="100" zoomScaleSheetLayoutView="90" workbookViewId="0">
      <selection sqref="A1:S1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3.285156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1" t="s">
        <v>143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45" customHeight="1" x14ac:dyDescent="0.2">
      <c r="A6" s="22" t="s">
        <v>74</v>
      </c>
      <c r="C6" s="22" t="s">
        <v>195</v>
      </c>
      <c r="D6" s="22"/>
      <c r="E6" s="22"/>
      <c r="F6" s="22"/>
      <c r="G6" s="22"/>
      <c r="I6" s="22" t="s">
        <v>140</v>
      </c>
      <c r="J6" s="22"/>
      <c r="K6" s="22"/>
      <c r="L6" s="22"/>
      <c r="M6" s="22"/>
      <c r="O6" s="22" t="s">
        <v>141</v>
      </c>
      <c r="P6" s="22"/>
      <c r="Q6" s="22"/>
      <c r="R6" s="22"/>
      <c r="S6" s="22"/>
    </row>
    <row r="7" spans="1:19" ht="29.1" customHeight="1" x14ac:dyDescent="0.2">
      <c r="A7" s="22"/>
      <c r="C7" s="19" t="s">
        <v>196</v>
      </c>
      <c r="D7" s="3"/>
      <c r="E7" s="19" t="s">
        <v>197</v>
      </c>
      <c r="F7" s="3"/>
      <c r="G7" s="19" t="s">
        <v>198</v>
      </c>
      <c r="I7" s="19" t="s">
        <v>199</v>
      </c>
      <c r="J7" s="3"/>
      <c r="K7" s="19" t="s">
        <v>200</v>
      </c>
      <c r="L7" s="3"/>
      <c r="M7" s="19" t="s">
        <v>201</v>
      </c>
      <c r="O7" s="19" t="s">
        <v>199</v>
      </c>
      <c r="P7" s="3"/>
      <c r="Q7" s="19" t="s">
        <v>200</v>
      </c>
      <c r="R7" s="3"/>
      <c r="S7" s="19" t="s">
        <v>201</v>
      </c>
    </row>
    <row r="8" spans="1:19" ht="21.75" customHeight="1" x14ac:dyDescent="0.2">
      <c r="A8" s="5" t="s">
        <v>38</v>
      </c>
      <c r="C8" s="5" t="s">
        <v>202</v>
      </c>
      <c r="E8" s="6">
        <v>5000000</v>
      </c>
      <c r="G8" s="6">
        <v>1100</v>
      </c>
      <c r="I8" s="6">
        <v>0</v>
      </c>
      <c r="K8" s="6">
        <v>0</v>
      </c>
      <c r="M8" s="6">
        <v>0</v>
      </c>
      <c r="O8" s="6">
        <v>5500000000</v>
      </c>
      <c r="Q8" s="6">
        <v>700239091</v>
      </c>
      <c r="S8" s="6">
        <v>4799760909</v>
      </c>
    </row>
    <row r="9" spans="1:19" ht="21.75" customHeight="1" x14ac:dyDescent="0.2">
      <c r="A9" s="8" t="s">
        <v>41</v>
      </c>
      <c r="C9" s="8" t="s">
        <v>203</v>
      </c>
      <c r="E9" s="9">
        <v>5000000</v>
      </c>
      <c r="G9" s="9">
        <v>1170</v>
      </c>
      <c r="I9" s="9">
        <v>0</v>
      </c>
      <c r="K9" s="9">
        <v>0</v>
      </c>
      <c r="M9" s="9">
        <v>0</v>
      </c>
      <c r="O9" s="9">
        <v>5850000000</v>
      </c>
      <c r="Q9" s="9">
        <v>0</v>
      </c>
      <c r="S9" s="9">
        <v>5850000000</v>
      </c>
    </row>
    <row r="10" spans="1:19" ht="21.75" customHeight="1" x14ac:dyDescent="0.2">
      <c r="A10" s="8" t="s">
        <v>30</v>
      </c>
      <c r="C10" s="8" t="s">
        <v>204</v>
      </c>
      <c r="E10" s="9">
        <v>200000</v>
      </c>
      <c r="G10" s="9">
        <v>10238</v>
      </c>
      <c r="I10" s="9">
        <v>2047600000</v>
      </c>
      <c r="K10" s="9">
        <v>291139365</v>
      </c>
      <c r="M10" s="9">
        <v>1756460635</v>
      </c>
      <c r="O10" s="9">
        <v>2047600000</v>
      </c>
      <c r="Q10" s="9">
        <v>291139365</v>
      </c>
      <c r="S10" s="9">
        <v>1756460635</v>
      </c>
    </row>
    <row r="11" spans="1:19" ht="21.75" customHeight="1" x14ac:dyDescent="0.2">
      <c r="A11" s="11" t="s">
        <v>31</v>
      </c>
      <c r="C11" s="11" t="s">
        <v>205</v>
      </c>
      <c r="E11" s="13">
        <v>1000000</v>
      </c>
      <c r="G11" s="13">
        <v>325</v>
      </c>
      <c r="I11" s="13">
        <v>0</v>
      </c>
      <c r="K11" s="13">
        <v>0</v>
      </c>
      <c r="M11" s="13">
        <v>0</v>
      </c>
      <c r="O11" s="13">
        <v>325000000</v>
      </c>
      <c r="Q11" s="13">
        <v>40868263</v>
      </c>
      <c r="S11" s="13">
        <v>284131737</v>
      </c>
    </row>
    <row r="12" spans="1:19" ht="21.75" customHeight="1" x14ac:dyDescent="0.2">
      <c r="A12" s="15" t="s">
        <v>72</v>
      </c>
      <c r="C12" s="16"/>
      <c r="E12" s="16"/>
      <c r="G12" s="16"/>
      <c r="I12" s="16">
        <v>2047600000</v>
      </c>
      <c r="K12" s="16">
        <v>291139365</v>
      </c>
      <c r="M12" s="16">
        <v>1756460635</v>
      </c>
      <c r="O12" s="16">
        <v>13722600000</v>
      </c>
      <c r="Q12" s="16">
        <v>1032246719</v>
      </c>
      <c r="S12" s="16">
        <v>12690353281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4"/>
  <sheetViews>
    <sheetView rightToLeft="1" view="pageBreakPreview" zoomScaleNormal="100" zoomScaleSheetLayoutView="100" workbookViewId="0">
      <selection sqref="A1:T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.85546875" customWidth="1"/>
    <col min="4" max="4" width="1.28515625" customWidth="1"/>
    <col min="5" max="5" width="11.85546875" bestFit="1" customWidth="1"/>
    <col min="6" max="7" width="1.28515625" customWidth="1"/>
    <col min="8" max="8" width="19.85546875" bestFit="1" customWidth="1"/>
    <col min="9" max="9" width="1.28515625" customWidth="1"/>
    <col min="10" max="10" width="15.140625" bestFit="1" customWidth="1"/>
    <col min="11" max="11" width="1.28515625" customWidth="1"/>
    <col min="12" max="12" width="11.85546875" bestFit="1" customWidth="1"/>
    <col min="13" max="13" width="1.28515625" customWidth="1"/>
    <col min="14" max="14" width="15.140625" bestFit="1" customWidth="1"/>
    <col min="15" max="15" width="1.28515625" customWidth="1"/>
    <col min="16" max="16" width="15.140625" bestFit="1" customWidth="1"/>
    <col min="17" max="17" width="1.28515625" customWidth="1"/>
    <col min="18" max="18" width="11.85546875" bestFit="1" customWidth="1"/>
    <col min="19" max="19" width="1.28515625" customWidth="1"/>
    <col min="20" max="20" width="15.140625" bestFit="1" customWidth="1"/>
    <col min="21" max="21" width="0.28515625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4.45" customHeight="1" x14ac:dyDescent="0.2"/>
    <row r="5" spans="1:20" ht="14.45" customHeight="1" x14ac:dyDescent="0.2">
      <c r="A5" s="21" t="s">
        <v>206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4.45" customHeight="1" x14ac:dyDescent="0.2">
      <c r="A6" s="22" t="s">
        <v>125</v>
      </c>
      <c r="J6" s="22" t="s">
        <v>140</v>
      </c>
      <c r="K6" s="22"/>
      <c r="L6" s="22"/>
      <c r="M6" s="22"/>
      <c r="N6" s="22"/>
      <c r="P6" s="22" t="s">
        <v>141</v>
      </c>
      <c r="Q6" s="22"/>
      <c r="R6" s="22"/>
      <c r="S6" s="22"/>
      <c r="T6" s="22"/>
    </row>
    <row r="7" spans="1:20" ht="29.1" customHeight="1" x14ac:dyDescent="0.2">
      <c r="A7" s="22"/>
      <c r="C7" s="18" t="s">
        <v>207</v>
      </c>
      <c r="E7" s="32" t="s">
        <v>96</v>
      </c>
      <c r="F7" s="32"/>
      <c r="H7" s="18" t="s">
        <v>208</v>
      </c>
      <c r="J7" s="19" t="s">
        <v>209</v>
      </c>
      <c r="K7" s="3"/>
      <c r="L7" s="19" t="s">
        <v>200</v>
      </c>
      <c r="M7" s="3"/>
      <c r="N7" s="19" t="s">
        <v>210</v>
      </c>
      <c r="P7" s="19" t="s">
        <v>209</v>
      </c>
      <c r="Q7" s="3"/>
      <c r="R7" s="19" t="s">
        <v>200</v>
      </c>
      <c r="S7" s="3"/>
      <c r="T7" s="19" t="s">
        <v>210</v>
      </c>
    </row>
    <row r="8" spans="1:20" ht="21.75" customHeight="1" x14ac:dyDescent="0.2">
      <c r="A8" s="5" t="s">
        <v>98</v>
      </c>
      <c r="C8" s="3"/>
      <c r="E8" s="5" t="s">
        <v>101</v>
      </c>
      <c r="F8" s="3"/>
      <c r="H8" s="7">
        <v>23</v>
      </c>
      <c r="J8" s="6">
        <v>568062996</v>
      </c>
      <c r="L8" s="6">
        <v>0</v>
      </c>
      <c r="N8" s="6">
        <v>568062996</v>
      </c>
      <c r="P8" s="6">
        <v>984064569</v>
      </c>
      <c r="R8" s="6">
        <v>0</v>
      </c>
      <c r="T8" s="6">
        <v>984064569</v>
      </c>
    </row>
    <row r="9" spans="1:20" ht="21.75" customHeight="1" x14ac:dyDescent="0.2">
      <c r="A9" s="8" t="s">
        <v>102</v>
      </c>
      <c r="E9" s="8" t="s">
        <v>104</v>
      </c>
      <c r="H9" s="10">
        <v>23</v>
      </c>
      <c r="J9" s="9">
        <v>930822554</v>
      </c>
      <c r="L9" s="9">
        <v>0</v>
      </c>
      <c r="N9" s="9">
        <v>930822554</v>
      </c>
      <c r="P9" s="9">
        <v>1146598616</v>
      </c>
      <c r="R9" s="9">
        <v>0</v>
      </c>
      <c r="T9" s="9">
        <v>1146598616</v>
      </c>
    </row>
    <row r="10" spans="1:20" ht="21.75" customHeight="1" x14ac:dyDescent="0.2">
      <c r="A10" s="40" t="s">
        <v>162</v>
      </c>
      <c r="B10" s="45"/>
      <c r="C10" s="45"/>
      <c r="D10" s="45"/>
      <c r="E10" s="40" t="s">
        <v>104</v>
      </c>
      <c r="F10" s="45"/>
      <c r="G10" s="45"/>
      <c r="H10" s="42">
        <v>23</v>
      </c>
      <c r="I10" s="45"/>
      <c r="J10" s="41">
        <v>3</v>
      </c>
      <c r="K10" s="45"/>
      <c r="L10" s="41">
        <v>0</v>
      </c>
      <c r="M10" s="45"/>
      <c r="N10" s="41">
        <v>3</v>
      </c>
      <c r="O10" s="45"/>
      <c r="P10" s="41">
        <v>118889649</v>
      </c>
      <c r="Q10" s="45"/>
      <c r="R10" s="41">
        <v>0</v>
      </c>
      <c r="S10" s="45"/>
      <c r="T10" s="41">
        <v>118889649</v>
      </c>
    </row>
    <row r="11" spans="1:20" ht="21.75" customHeight="1" x14ac:dyDescent="0.2">
      <c r="A11" s="43" t="s">
        <v>238</v>
      </c>
      <c r="B11" s="43"/>
      <c r="C11" s="45"/>
      <c r="D11" s="45"/>
      <c r="E11" s="40" t="s">
        <v>240</v>
      </c>
      <c r="F11" s="45"/>
      <c r="G11" s="45"/>
      <c r="H11" s="42">
        <v>43</v>
      </c>
      <c r="I11" s="45"/>
      <c r="J11" s="41">
        <v>91639385</v>
      </c>
      <c r="K11" s="45"/>
      <c r="L11" s="41"/>
      <c r="M11" s="45"/>
      <c r="N11" s="41">
        <v>91639385</v>
      </c>
      <c r="O11" s="45"/>
      <c r="P11" s="41">
        <v>162131165</v>
      </c>
      <c r="Q11" s="45"/>
      <c r="R11" s="41"/>
      <c r="S11" s="45"/>
      <c r="T11" s="41">
        <v>162131165</v>
      </c>
    </row>
    <row r="12" spans="1:20" ht="21.75" customHeight="1" x14ac:dyDescent="0.2">
      <c r="A12" s="43" t="s">
        <v>241</v>
      </c>
      <c r="B12" s="43"/>
      <c r="C12" s="45"/>
      <c r="D12" s="45"/>
      <c r="E12" s="40" t="s">
        <v>245</v>
      </c>
      <c r="F12" s="45"/>
      <c r="G12" s="45"/>
      <c r="H12" s="42">
        <v>43</v>
      </c>
      <c r="I12" s="45"/>
      <c r="J12" s="41">
        <v>370879110</v>
      </c>
      <c r="K12" s="45"/>
      <c r="L12" s="41"/>
      <c r="M12" s="45"/>
      <c r="N12" s="41">
        <v>370879110</v>
      </c>
      <c r="O12" s="45"/>
      <c r="P12" s="41">
        <v>741758220</v>
      </c>
      <c r="Q12" s="45"/>
      <c r="R12" s="41"/>
      <c r="S12" s="45"/>
      <c r="T12" s="41">
        <v>741758220</v>
      </c>
    </row>
    <row r="13" spans="1:20" ht="21.75" customHeight="1" x14ac:dyDescent="0.2">
      <c r="A13" s="28" t="s">
        <v>243</v>
      </c>
      <c r="B13" s="28"/>
      <c r="C13" s="45"/>
      <c r="E13" s="40" t="s">
        <v>244</v>
      </c>
      <c r="H13" s="42">
        <v>45</v>
      </c>
      <c r="J13" s="41">
        <v>463524574</v>
      </c>
      <c r="L13" s="41"/>
      <c r="N13" s="41">
        <v>463524574</v>
      </c>
      <c r="P13" s="41">
        <v>559426210</v>
      </c>
      <c r="R13" s="41"/>
      <c r="T13" s="41">
        <v>559426210</v>
      </c>
    </row>
    <row r="14" spans="1:20" ht="21.75" customHeight="1" x14ac:dyDescent="0.2">
      <c r="A14" s="15" t="s">
        <v>72</v>
      </c>
      <c r="C14" s="16"/>
      <c r="E14" s="16"/>
      <c r="H14" s="16"/>
      <c r="J14" s="16">
        <f>SUM(J8:J13)</f>
        <v>2424928622</v>
      </c>
      <c r="L14" s="16">
        <v>0</v>
      </c>
      <c r="N14" s="16">
        <f>SUM(N8:N13)</f>
        <v>2424928622</v>
      </c>
      <c r="P14" s="16">
        <f>SUM(P8:P13)</f>
        <v>3712868429</v>
      </c>
      <c r="R14" s="16">
        <v>0</v>
      </c>
      <c r="T14" s="16">
        <f>SUM(T8:T13)</f>
        <v>3712868429</v>
      </c>
    </row>
  </sheetData>
  <mergeCells count="11">
    <mergeCell ref="A11:B11"/>
    <mergeCell ref="A12:B12"/>
    <mergeCell ref="A13:B13"/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187</v>
      </c>
      <c r="B5" s="21" t="s">
        <v>188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>
      <c r="D6" s="22" t="s">
        <v>140</v>
      </c>
      <c r="E6" s="22"/>
      <c r="F6" s="22"/>
      <c r="H6" s="22" t="s">
        <v>141</v>
      </c>
      <c r="I6" s="22"/>
      <c r="J6" s="22"/>
    </row>
    <row r="7" spans="1:10" ht="36.4" customHeight="1" x14ac:dyDescent="0.2">
      <c r="A7" s="22" t="s">
        <v>189</v>
      </c>
      <c r="B7" s="22"/>
      <c r="D7" s="19" t="s">
        <v>190</v>
      </c>
      <c r="E7" s="3"/>
      <c r="F7" s="19" t="s">
        <v>191</v>
      </c>
      <c r="H7" s="19" t="s">
        <v>190</v>
      </c>
      <c r="I7" s="3"/>
      <c r="J7" s="19" t="s">
        <v>191</v>
      </c>
    </row>
    <row r="8" spans="1:10" ht="21.75" customHeight="1" x14ac:dyDescent="0.2">
      <c r="A8" s="43" t="s">
        <v>67</v>
      </c>
      <c r="B8" s="43"/>
      <c r="D8" s="41">
        <v>16558</v>
      </c>
      <c r="F8" s="42"/>
      <c r="H8" s="41">
        <v>33081</v>
      </c>
      <c r="J8" s="42"/>
    </row>
    <row r="9" spans="1:10" ht="21.75" customHeight="1" x14ac:dyDescent="0.2">
      <c r="A9" s="26" t="s">
        <v>233</v>
      </c>
      <c r="B9" s="26"/>
      <c r="D9" s="9">
        <v>18223</v>
      </c>
      <c r="F9" s="10"/>
      <c r="H9" s="9">
        <v>36355</v>
      </c>
      <c r="J9" s="10"/>
    </row>
    <row r="10" spans="1:10" ht="21.75" customHeight="1" x14ac:dyDescent="0.2">
      <c r="A10" s="26" t="s">
        <v>234</v>
      </c>
      <c r="B10" s="26"/>
      <c r="D10" s="9">
        <v>63620</v>
      </c>
      <c r="F10" s="10"/>
      <c r="H10" s="9">
        <v>954517</v>
      </c>
      <c r="J10" s="10"/>
    </row>
    <row r="11" spans="1:10" ht="21.75" customHeight="1" x14ac:dyDescent="0.2">
      <c r="A11" s="26" t="s">
        <v>235</v>
      </c>
      <c r="B11" s="26"/>
      <c r="D11" s="9">
        <v>10691</v>
      </c>
      <c r="F11" s="10"/>
      <c r="H11" s="9">
        <v>21338</v>
      </c>
      <c r="J11" s="10"/>
    </row>
    <row r="12" spans="1:10" ht="21.75" customHeight="1" x14ac:dyDescent="0.2">
      <c r="A12" s="30" t="s">
        <v>72</v>
      </c>
      <c r="B12" s="30"/>
      <c r="D12" s="16">
        <v>109092</v>
      </c>
      <c r="F12" s="16"/>
      <c r="H12" s="16">
        <v>1045291</v>
      </c>
      <c r="J12" s="16"/>
    </row>
  </sheetData>
  <mergeCells count="12">
    <mergeCell ref="A12:B12"/>
    <mergeCell ref="A8:B8"/>
    <mergeCell ref="A7:B7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6"/>
  <sheetViews>
    <sheetView rightToLeft="1" view="pageBreakPreview" zoomScale="80" zoomScaleNormal="100" zoomScaleSheetLayoutView="80" workbookViewId="0">
      <selection sqref="A1:Q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3.4257812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211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125</v>
      </c>
      <c r="C6" s="22" t="s">
        <v>140</v>
      </c>
      <c r="D6" s="22"/>
      <c r="E6" s="22"/>
      <c r="F6" s="22"/>
      <c r="G6" s="22"/>
      <c r="H6" s="22"/>
      <c r="I6" s="22"/>
      <c r="K6" s="22" t="s">
        <v>141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212</v>
      </c>
      <c r="F7" s="3"/>
      <c r="G7" s="19" t="s">
        <v>213</v>
      </c>
      <c r="H7" s="3"/>
      <c r="I7" s="19" t="s">
        <v>214</v>
      </c>
      <c r="K7" s="19" t="s">
        <v>13</v>
      </c>
      <c r="L7" s="3"/>
      <c r="M7" s="19" t="s">
        <v>212</v>
      </c>
      <c r="N7" s="3"/>
      <c r="O7" s="19" t="s">
        <v>213</v>
      </c>
      <c r="P7" s="3"/>
      <c r="Q7" s="34" t="s">
        <v>214</v>
      </c>
      <c r="R7" s="34"/>
    </row>
    <row r="8" spans="1:18" ht="21.75" customHeight="1" x14ac:dyDescent="0.2">
      <c r="A8" s="5" t="s">
        <v>67</v>
      </c>
      <c r="C8" s="6">
        <v>200000</v>
      </c>
      <c r="E8" s="6">
        <v>399011671</v>
      </c>
      <c r="G8" s="6">
        <v>390153934</v>
      </c>
      <c r="I8" s="6">
        <v>8857737</v>
      </c>
      <c r="K8" s="6">
        <v>200000</v>
      </c>
      <c r="M8" s="6">
        <v>399011671</v>
      </c>
      <c r="O8" s="6">
        <v>390153934</v>
      </c>
      <c r="Q8" s="25">
        <v>8857737</v>
      </c>
      <c r="R8" s="25"/>
    </row>
    <row r="9" spans="1:18" ht="21.75" customHeight="1" x14ac:dyDescent="0.2">
      <c r="A9" s="8" t="s">
        <v>64</v>
      </c>
      <c r="C9" s="9">
        <v>2500000</v>
      </c>
      <c r="E9" s="9">
        <v>23996367220</v>
      </c>
      <c r="G9" s="9">
        <v>19781594992</v>
      </c>
      <c r="I9" s="9">
        <v>4214772228</v>
      </c>
      <c r="K9" s="9">
        <v>3600000</v>
      </c>
      <c r="M9" s="9">
        <v>33465687550</v>
      </c>
      <c r="O9" s="9">
        <v>28485496789</v>
      </c>
      <c r="Q9" s="27">
        <v>4980190761</v>
      </c>
      <c r="R9" s="27"/>
    </row>
    <row r="10" spans="1:18" ht="21.75" customHeight="1" x14ac:dyDescent="0.2">
      <c r="A10" s="8" t="s">
        <v>70</v>
      </c>
      <c r="C10" s="9">
        <v>10000000</v>
      </c>
      <c r="E10" s="9">
        <v>4522927647</v>
      </c>
      <c r="G10" s="9">
        <v>4603241706</v>
      </c>
      <c r="I10" s="9">
        <v>-80314059</v>
      </c>
      <c r="K10" s="9">
        <v>10000000</v>
      </c>
      <c r="M10" s="9">
        <v>4522927647</v>
      </c>
      <c r="O10" s="9">
        <v>4603241706</v>
      </c>
      <c r="Q10" s="27">
        <v>-80314059</v>
      </c>
      <c r="R10" s="27"/>
    </row>
    <row r="11" spans="1:18" ht="21.75" customHeight="1" x14ac:dyDescent="0.2">
      <c r="A11" s="8" t="s">
        <v>53</v>
      </c>
      <c r="C11" s="9">
        <v>3749999</v>
      </c>
      <c r="E11" s="9">
        <v>15493075951</v>
      </c>
      <c r="G11" s="9">
        <v>14654281195</v>
      </c>
      <c r="I11" s="9">
        <v>838794756</v>
      </c>
      <c r="K11" s="9">
        <v>3749999</v>
      </c>
      <c r="M11" s="9">
        <v>15493075951</v>
      </c>
      <c r="O11" s="9">
        <v>14654281195</v>
      </c>
      <c r="Q11" s="27">
        <v>838794756</v>
      </c>
      <c r="R11" s="27"/>
    </row>
    <row r="12" spans="1:18" ht="21.75" customHeight="1" x14ac:dyDescent="0.2">
      <c r="A12" s="8" t="s">
        <v>51</v>
      </c>
      <c r="C12" s="9">
        <v>823988</v>
      </c>
      <c r="E12" s="9">
        <v>5157651531</v>
      </c>
      <c r="G12" s="9">
        <v>5425072618</v>
      </c>
      <c r="I12" s="9">
        <v>-267421087</v>
      </c>
      <c r="K12" s="9">
        <v>823988</v>
      </c>
      <c r="M12" s="9">
        <v>5157651531</v>
      </c>
      <c r="O12" s="9">
        <v>5425072618</v>
      </c>
      <c r="Q12" s="27">
        <v>-267421087</v>
      </c>
      <c r="R12" s="27"/>
    </row>
    <row r="13" spans="1:18" ht="21.75" customHeight="1" x14ac:dyDescent="0.2">
      <c r="A13" s="8" t="s">
        <v>46</v>
      </c>
      <c r="C13" s="9">
        <v>249999</v>
      </c>
      <c r="E13" s="9">
        <v>1885419800</v>
      </c>
      <c r="G13" s="9">
        <v>2099922225</v>
      </c>
      <c r="I13" s="9">
        <v>-214502425</v>
      </c>
      <c r="K13" s="9">
        <v>249999</v>
      </c>
      <c r="M13" s="9">
        <v>1885419800</v>
      </c>
      <c r="O13" s="9">
        <v>2099922225</v>
      </c>
      <c r="Q13" s="27">
        <v>-214502425</v>
      </c>
      <c r="R13" s="27"/>
    </row>
    <row r="14" spans="1:18" ht="21.75" customHeight="1" x14ac:dyDescent="0.2">
      <c r="A14" s="8" t="s">
        <v>146</v>
      </c>
      <c r="C14" s="9">
        <v>0</v>
      </c>
      <c r="E14" s="9">
        <v>0</v>
      </c>
      <c r="G14" s="9">
        <v>0</v>
      </c>
      <c r="I14" s="9">
        <v>0</v>
      </c>
      <c r="K14" s="9">
        <v>2545614</v>
      </c>
      <c r="M14" s="9">
        <v>18816242912</v>
      </c>
      <c r="O14" s="9">
        <v>18573632159</v>
      </c>
      <c r="Q14" s="27">
        <v>242610753</v>
      </c>
      <c r="R14" s="27"/>
    </row>
    <row r="15" spans="1:18" ht="21.75" customHeight="1" x14ac:dyDescent="0.2">
      <c r="A15" s="8" t="s">
        <v>20</v>
      </c>
      <c r="C15" s="9">
        <v>0</v>
      </c>
      <c r="E15" s="9">
        <v>0</v>
      </c>
      <c r="G15" s="9">
        <v>0</v>
      </c>
      <c r="I15" s="9">
        <v>0</v>
      </c>
      <c r="K15" s="9">
        <v>245000</v>
      </c>
      <c r="M15" s="9">
        <v>2307261593</v>
      </c>
      <c r="O15" s="9">
        <v>2274684614</v>
      </c>
      <c r="Q15" s="27">
        <v>32576979</v>
      </c>
      <c r="R15" s="27"/>
    </row>
    <row r="16" spans="1:18" ht="21.75" customHeight="1" x14ac:dyDescent="0.2">
      <c r="A16" s="8" t="s">
        <v>41</v>
      </c>
      <c r="C16" s="9">
        <v>0</v>
      </c>
      <c r="E16" s="9">
        <v>0</v>
      </c>
      <c r="G16" s="9">
        <v>0</v>
      </c>
      <c r="I16" s="9">
        <v>0</v>
      </c>
      <c r="K16" s="9">
        <v>500000</v>
      </c>
      <c r="M16" s="9">
        <v>4622332528</v>
      </c>
      <c r="O16" s="9">
        <v>5361280757</v>
      </c>
      <c r="Q16" s="27">
        <v>-738948229</v>
      </c>
      <c r="R16" s="27"/>
    </row>
    <row r="17" spans="1:18" ht="21.75" customHeight="1" x14ac:dyDescent="0.2">
      <c r="A17" s="8" t="s">
        <v>147</v>
      </c>
      <c r="C17" s="9">
        <v>0</v>
      </c>
      <c r="E17" s="9">
        <v>0</v>
      </c>
      <c r="G17" s="9">
        <v>0</v>
      </c>
      <c r="I17" s="9">
        <v>0</v>
      </c>
      <c r="K17" s="9">
        <v>4000000</v>
      </c>
      <c r="M17" s="9">
        <v>9403713053</v>
      </c>
      <c r="O17" s="9">
        <v>9406070942</v>
      </c>
      <c r="Q17" s="27">
        <v>-2357889</v>
      </c>
      <c r="R17" s="27"/>
    </row>
    <row r="18" spans="1:18" ht="21.75" customHeight="1" x14ac:dyDescent="0.2">
      <c r="A18" s="8" t="s">
        <v>30</v>
      </c>
      <c r="C18" s="9">
        <v>0</v>
      </c>
      <c r="E18" s="9">
        <v>0</v>
      </c>
      <c r="G18" s="9">
        <v>0</v>
      </c>
      <c r="I18" s="9">
        <v>0</v>
      </c>
      <c r="K18" s="9">
        <v>200000</v>
      </c>
      <c r="M18" s="9">
        <v>18956533505</v>
      </c>
      <c r="O18" s="9">
        <v>20358143998</v>
      </c>
      <c r="Q18" s="27">
        <v>-1401610493</v>
      </c>
      <c r="R18" s="27"/>
    </row>
    <row r="19" spans="1:18" ht="21.75" customHeight="1" x14ac:dyDescent="0.2">
      <c r="A19" s="8" t="s">
        <v>148</v>
      </c>
      <c r="C19" s="9">
        <v>0</v>
      </c>
      <c r="E19" s="9">
        <v>0</v>
      </c>
      <c r="G19" s="9">
        <v>0</v>
      </c>
      <c r="I19" s="9">
        <v>0</v>
      </c>
      <c r="K19" s="9">
        <v>494239</v>
      </c>
      <c r="M19" s="9">
        <v>9235545493</v>
      </c>
      <c r="O19" s="9">
        <v>9221668677</v>
      </c>
      <c r="Q19" s="27">
        <v>13876816</v>
      </c>
      <c r="R19" s="27"/>
    </row>
    <row r="20" spans="1:18" ht="21.75" customHeight="1" x14ac:dyDescent="0.2">
      <c r="A20" s="8" t="s">
        <v>149</v>
      </c>
      <c r="C20" s="9">
        <v>0</v>
      </c>
      <c r="E20" s="9">
        <v>0</v>
      </c>
      <c r="G20" s="9">
        <v>0</v>
      </c>
      <c r="I20" s="9">
        <v>0</v>
      </c>
      <c r="K20" s="9">
        <v>1000000</v>
      </c>
      <c r="M20" s="9">
        <v>4960309526</v>
      </c>
      <c r="O20" s="9">
        <v>5119357500</v>
      </c>
      <c r="Q20" s="27">
        <v>-159047974</v>
      </c>
      <c r="R20" s="27"/>
    </row>
    <row r="21" spans="1:18" ht="21.75" customHeight="1" x14ac:dyDescent="0.2">
      <c r="A21" s="8" t="s">
        <v>44</v>
      </c>
      <c r="C21" s="9">
        <v>0</v>
      </c>
      <c r="E21" s="9">
        <v>0</v>
      </c>
      <c r="G21" s="9">
        <v>0</v>
      </c>
      <c r="I21" s="9">
        <v>0</v>
      </c>
      <c r="K21" s="9">
        <v>400000</v>
      </c>
      <c r="M21" s="9">
        <v>3147211274</v>
      </c>
      <c r="O21" s="9">
        <v>3443389195</v>
      </c>
      <c r="Q21" s="27">
        <v>-296177921</v>
      </c>
      <c r="R21" s="27"/>
    </row>
    <row r="22" spans="1:18" ht="21.75" customHeight="1" x14ac:dyDescent="0.2">
      <c r="A22" s="8" t="s">
        <v>150</v>
      </c>
      <c r="C22" s="9">
        <v>0</v>
      </c>
      <c r="E22" s="9">
        <v>0</v>
      </c>
      <c r="G22" s="9">
        <v>0</v>
      </c>
      <c r="I22" s="9">
        <v>0</v>
      </c>
      <c r="K22" s="9">
        <v>2700000</v>
      </c>
      <c r="M22" s="9">
        <v>22798639818</v>
      </c>
      <c r="O22" s="9">
        <v>23806503450</v>
      </c>
      <c r="Q22" s="27">
        <v>-1007863632</v>
      </c>
      <c r="R22" s="27"/>
    </row>
    <row r="23" spans="1:18" ht="21.75" customHeight="1" x14ac:dyDescent="0.2">
      <c r="A23" s="8" t="s">
        <v>151</v>
      </c>
      <c r="C23" s="9">
        <v>0</v>
      </c>
      <c r="E23" s="9">
        <v>0</v>
      </c>
      <c r="G23" s="9">
        <v>0</v>
      </c>
      <c r="I23" s="9">
        <v>0</v>
      </c>
      <c r="K23" s="9">
        <v>1000000</v>
      </c>
      <c r="M23" s="9">
        <v>6353967616</v>
      </c>
      <c r="O23" s="9">
        <v>5338048500</v>
      </c>
      <c r="Q23" s="27">
        <v>1015919116</v>
      </c>
      <c r="R23" s="27"/>
    </row>
    <row r="24" spans="1:18" ht="21.75" customHeight="1" x14ac:dyDescent="0.2">
      <c r="A24" s="8" t="s">
        <v>34</v>
      </c>
      <c r="C24" s="9">
        <v>0</v>
      </c>
      <c r="E24" s="9">
        <v>0</v>
      </c>
      <c r="G24" s="9">
        <v>0</v>
      </c>
      <c r="I24" s="9">
        <v>0</v>
      </c>
      <c r="K24" s="9">
        <v>800000</v>
      </c>
      <c r="M24" s="9">
        <v>14225797342</v>
      </c>
      <c r="O24" s="9">
        <v>14741500557</v>
      </c>
      <c r="Q24" s="27">
        <v>-515703215</v>
      </c>
      <c r="R24" s="27"/>
    </row>
    <row r="25" spans="1:18" ht="21.75" customHeight="1" x14ac:dyDescent="0.2">
      <c r="A25" s="8" t="s">
        <v>47</v>
      </c>
      <c r="C25" s="9">
        <v>0</v>
      </c>
      <c r="E25" s="9">
        <v>0</v>
      </c>
      <c r="G25" s="9">
        <v>0</v>
      </c>
      <c r="I25" s="9">
        <v>0</v>
      </c>
      <c r="K25" s="9">
        <v>2000000</v>
      </c>
      <c r="M25" s="9">
        <v>19122623078</v>
      </c>
      <c r="O25" s="9">
        <v>20696578586</v>
      </c>
      <c r="Q25" s="27">
        <v>-1573955508</v>
      </c>
      <c r="R25" s="27"/>
    </row>
    <row r="26" spans="1:18" ht="21.75" customHeight="1" x14ac:dyDescent="0.2">
      <c r="A26" s="8" t="s">
        <v>152</v>
      </c>
      <c r="C26" s="9">
        <v>0</v>
      </c>
      <c r="E26" s="9">
        <v>0</v>
      </c>
      <c r="G26" s="9">
        <v>0</v>
      </c>
      <c r="I26" s="9">
        <v>0</v>
      </c>
      <c r="K26" s="9">
        <v>2789233</v>
      </c>
      <c r="M26" s="9">
        <v>10228725938</v>
      </c>
      <c r="O26" s="9">
        <v>10333618336</v>
      </c>
      <c r="Q26" s="27">
        <v>-104892398</v>
      </c>
      <c r="R26" s="27"/>
    </row>
    <row r="27" spans="1:18" ht="21.75" customHeight="1" x14ac:dyDescent="0.2">
      <c r="A27" s="8" t="s">
        <v>58</v>
      </c>
      <c r="C27" s="9">
        <v>0</v>
      </c>
      <c r="E27" s="9">
        <v>0</v>
      </c>
      <c r="G27" s="9">
        <v>0</v>
      </c>
      <c r="I27" s="9">
        <v>0</v>
      </c>
      <c r="K27" s="9">
        <v>100000</v>
      </c>
      <c r="M27" s="9">
        <v>5998334511</v>
      </c>
      <c r="O27" s="9">
        <v>5530195267</v>
      </c>
      <c r="Q27" s="27">
        <v>468139244</v>
      </c>
      <c r="R27" s="27"/>
    </row>
    <row r="28" spans="1:18" ht="21.75" customHeight="1" x14ac:dyDescent="0.2">
      <c r="A28" s="8" t="s">
        <v>153</v>
      </c>
      <c r="C28" s="9">
        <v>0</v>
      </c>
      <c r="E28" s="9">
        <v>0</v>
      </c>
      <c r="G28" s="9">
        <v>0</v>
      </c>
      <c r="I28" s="9">
        <v>0</v>
      </c>
      <c r="K28" s="9">
        <v>660000</v>
      </c>
      <c r="M28" s="9">
        <v>7550424323</v>
      </c>
      <c r="O28" s="9">
        <v>7945044030</v>
      </c>
      <c r="Q28" s="27">
        <v>-394619707</v>
      </c>
      <c r="R28" s="27"/>
    </row>
    <row r="29" spans="1:18" ht="21.75" customHeight="1" x14ac:dyDescent="0.2">
      <c r="A29" s="8" t="s">
        <v>154</v>
      </c>
      <c r="C29" s="9">
        <v>0</v>
      </c>
      <c r="E29" s="9">
        <v>0</v>
      </c>
      <c r="G29" s="9">
        <v>0</v>
      </c>
      <c r="I29" s="9">
        <v>0</v>
      </c>
      <c r="K29" s="9">
        <v>1200000</v>
      </c>
      <c r="M29" s="9">
        <v>1460496044</v>
      </c>
      <c r="O29" s="9">
        <v>1475567820</v>
      </c>
      <c r="Q29" s="27">
        <v>-15071776</v>
      </c>
      <c r="R29" s="27"/>
    </row>
    <row r="30" spans="1:18" ht="21.75" customHeight="1" x14ac:dyDescent="0.2">
      <c r="A30" s="8" t="s">
        <v>155</v>
      </c>
      <c r="C30" s="9">
        <v>0</v>
      </c>
      <c r="E30" s="9">
        <v>0</v>
      </c>
      <c r="G30" s="9">
        <v>0</v>
      </c>
      <c r="I30" s="9">
        <v>0</v>
      </c>
      <c r="K30" s="9">
        <v>1500000</v>
      </c>
      <c r="M30" s="9">
        <v>1637051308</v>
      </c>
      <c r="O30" s="9">
        <v>1638691425</v>
      </c>
      <c r="Q30" s="27">
        <v>-1640117</v>
      </c>
      <c r="R30" s="27"/>
    </row>
    <row r="31" spans="1:18" ht="21.75" customHeight="1" x14ac:dyDescent="0.2">
      <c r="A31" s="8" t="s">
        <v>59</v>
      </c>
      <c r="C31" s="9">
        <v>0</v>
      </c>
      <c r="E31" s="9">
        <v>0</v>
      </c>
      <c r="G31" s="9">
        <v>0</v>
      </c>
      <c r="I31" s="9">
        <v>0</v>
      </c>
      <c r="K31" s="9">
        <v>1400000</v>
      </c>
      <c r="M31" s="9">
        <v>6031497829</v>
      </c>
      <c r="O31" s="9">
        <v>5959508641</v>
      </c>
      <c r="Q31" s="27">
        <v>71989188</v>
      </c>
      <c r="R31" s="27"/>
    </row>
    <row r="32" spans="1:18" ht="21.75" customHeight="1" x14ac:dyDescent="0.2">
      <c r="A32" s="8" t="s">
        <v>156</v>
      </c>
      <c r="C32" s="9">
        <v>0</v>
      </c>
      <c r="E32" s="9">
        <v>0</v>
      </c>
      <c r="G32" s="9">
        <v>0</v>
      </c>
      <c r="I32" s="9">
        <v>0</v>
      </c>
      <c r="K32" s="9">
        <v>400000</v>
      </c>
      <c r="M32" s="9">
        <v>3848888581</v>
      </c>
      <c r="O32" s="9">
        <v>3856914000</v>
      </c>
      <c r="Q32" s="27">
        <v>-8025419</v>
      </c>
      <c r="R32" s="27"/>
    </row>
    <row r="33" spans="1:18" ht="21.75" customHeight="1" x14ac:dyDescent="0.2">
      <c r="A33" s="8" t="s">
        <v>102</v>
      </c>
      <c r="C33" s="9">
        <v>150000</v>
      </c>
      <c r="E33" s="9">
        <v>149973812500</v>
      </c>
      <c r="G33" s="9">
        <v>150026187500</v>
      </c>
      <c r="I33" s="9">
        <v>-52375000</v>
      </c>
      <c r="K33" s="9">
        <v>220000</v>
      </c>
      <c r="M33" s="9">
        <v>219961125000</v>
      </c>
      <c r="O33" s="9">
        <v>220038875000</v>
      </c>
      <c r="Q33" s="27">
        <v>-77750000</v>
      </c>
      <c r="R33" s="27"/>
    </row>
    <row r="34" spans="1:18" ht="21.75" customHeight="1" x14ac:dyDescent="0.2">
      <c r="A34" s="8" t="s">
        <v>98</v>
      </c>
      <c r="C34" s="9">
        <v>200000</v>
      </c>
      <c r="E34" s="9">
        <v>199963750000</v>
      </c>
      <c r="G34" s="9">
        <v>200036250000</v>
      </c>
      <c r="I34" s="9">
        <v>-72500000</v>
      </c>
      <c r="K34" s="9">
        <v>280000</v>
      </c>
      <c r="M34" s="9">
        <v>279949250000</v>
      </c>
      <c r="O34" s="9">
        <v>280050750000</v>
      </c>
      <c r="Q34" s="27">
        <v>-101500000</v>
      </c>
      <c r="R34" s="27"/>
    </row>
    <row r="35" spans="1:18" ht="21.75" customHeight="1" x14ac:dyDescent="0.2">
      <c r="A35" s="11" t="s">
        <v>162</v>
      </c>
      <c r="C35" s="13">
        <v>0</v>
      </c>
      <c r="E35" s="13">
        <v>0</v>
      </c>
      <c r="G35" s="13">
        <v>0</v>
      </c>
      <c r="I35" s="13">
        <v>0</v>
      </c>
      <c r="K35" s="13">
        <v>67000</v>
      </c>
      <c r="M35" s="13">
        <v>66987856250</v>
      </c>
      <c r="O35" s="13">
        <v>66987856250</v>
      </c>
      <c r="Q35" s="29">
        <v>0</v>
      </c>
      <c r="R35" s="29"/>
    </row>
    <row r="36" spans="1:18" ht="21.75" customHeight="1" x14ac:dyDescent="0.2">
      <c r="A36" s="15" t="s">
        <v>72</v>
      </c>
      <c r="C36" s="16">
        <v>17873986</v>
      </c>
      <c r="E36" s="16">
        <v>401392016320</v>
      </c>
      <c r="G36" s="16">
        <v>397016704170</v>
      </c>
      <c r="I36" s="16">
        <v>4375312150</v>
      </c>
      <c r="K36" s="16">
        <v>43125072</v>
      </c>
      <c r="M36" s="16">
        <v>798527601672</v>
      </c>
      <c r="O36" s="16">
        <v>797816048171</v>
      </c>
      <c r="Q36" s="37">
        <v>711553501</v>
      </c>
      <c r="R36" s="37"/>
    </row>
  </sheetData>
  <mergeCells count="37"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view="pageBreakPreview" zoomScale="90" zoomScaleNormal="100" zoomScaleSheetLayoutView="90" workbookViewId="0">
      <selection sqref="A1:Y1"/>
    </sheetView>
  </sheetViews>
  <sheetFormatPr defaultRowHeight="12.75" x14ac:dyDescent="0.2"/>
  <cols>
    <col min="1" max="1" width="8.42578125" bestFit="1" customWidth="1"/>
    <col min="2" max="2" width="1.28515625" customWidth="1"/>
    <col min="3" max="3" width="12.5703125" bestFit="1" customWidth="1"/>
    <col min="4" max="4" width="1.28515625" customWidth="1"/>
    <col min="5" max="5" width="12" bestFit="1" customWidth="1"/>
    <col min="6" max="6" width="1.28515625" customWidth="1"/>
    <col min="7" max="7" width="10.85546875" bestFit="1" customWidth="1"/>
    <col min="8" max="8" width="1.28515625" customWidth="1"/>
    <col min="9" max="9" width="10.85546875" bestFit="1" customWidth="1"/>
    <col min="10" max="10" width="1.28515625" customWidth="1"/>
    <col min="11" max="11" width="13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1.85546875" bestFit="1" customWidth="1"/>
    <col min="20" max="20" width="1.28515625" customWidth="1"/>
    <col min="21" max="21" width="18.28515625" bestFit="1" customWidth="1"/>
    <col min="22" max="22" width="1.28515625" customWidth="1"/>
    <col min="23" max="23" width="14.85546875" bestFit="1" customWidth="1"/>
    <col min="24" max="24" width="1.28515625" customWidth="1"/>
    <col min="25" max="25" width="17.28515625" bestFit="1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1" t="s">
        <v>215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7.35" customHeight="1" x14ac:dyDescent="0.2"/>
    <row r="7" spans="1:25" ht="14.45" customHeight="1" x14ac:dyDescent="0.2">
      <c r="E7" s="22" t="s">
        <v>140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Y7" s="2" t="s">
        <v>141</v>
      </c>
    </row>
    <row r="8" spans="1:25" ht="29.1" customHeight="1" x14ac:dyDescent="0.2">
      <c r="A8" s="2" t="s">
        <v>216</v>
      </c>
      <c r="C8" s="2" t="s">
        <v>217</v>
      </c>
      <c r="E8" s="19" t="s">
        <v>77</v>
      </c>
      <c r="F8" s="3"/>
      <c r="G8" s="19" t="s">
        <v>13</v>
      </c>
      <c r="H8" s="3"/>
      <c r="I8" s="19" t="s">
        <v>76</v>
      </c>
      <c r="J8" s="3"/>
      <c r="K8" s="19" t="s">
        <v>218</v>
      </c>
      <c r="L8" s="3"/>
      <c r="M8" s="19" t="s">
        <v>219</v>
      </c>
      <c r="N8" s="3"/>
      <c r="O8" s="19" t="s">
        <v>220</v>
      </c>
      <c r="P8" s="3"/>
      <c r="Q8" s="19" t="s">
        <v>221</v>
      </c>
      <c r="R8" s="3"/>
      <c r="S8" s="19" t="s">
        <v>222</v>
      </c>
      <c r="T8" s="3"/>
      <c r="U8" s="19" t="s">
        <v>223</v>
      </c>
      <c r="V8" s="3"/>
      <c r="W8" s="19" t="s">
        <v>224</v>
      </c>
      <c r="Y8" s="19" t="s">
        <v>224</v>
      </c>
    </row>
    <row r="9" spans="1:25" ht="21.75" customHeight="1" x14ac:dyDescent="0.2">
      <c r="A9" s="5" t="s">
        <v>225</v>
      </c>
      <c r="C9" s="5" t="s">
        <v>226</v>
      </c>
      <c r="E9" s="5" t="s">
        <v>227</v>
      </c>
      <c r="G9" s="6">
        <v>3000000</v>
      </c>
      <c r="I9" s="6">
        <v>81</v>
      </c>
      <c r="K9" s="6">
        <v>243000000</v>
      </c>
      <c r="M9" s="6">
        <v>238061271</v>
      </c>
      <c r="O9" s="6">
        <v>0</v>
      </c>
      <c r="Q9" s="6">
        <v>62564</v>
      </c>
      <c r="S9" s="6">
        <v>0</v>
      </c>
      <c r="U9" s="6">
        <v>0</v>
      </c>
      <c r="W9" s="6">
        <v>4876165</v>
      </c>
      <c r="Y9" s="6">
        <v>25873255</v>
      </c>
    </row>
    <row r="10" spans="1:25" ht="21.75" customHeight="1" x14ac:dyDescent="0.2">
      <c r="A10" s="11" t="s">
        <v>225</v>
      </c>
      <c r="B10" s="12"/>
      <c r="C10" s="11" t="s">
        <v>226</v>
      </c>
      <c r="E10" s="11" t="s">
        <v>228</v>
      </c>
      <c r="G10" s="13">
        <v>3000000</v>
      </c>
      <c r="I10" s="13">
        <v>80.666700000000006</v>
      </c>
      <c r="K10" s="13">
        <v>242000100</v>
      </c>
      <c r="M10" s="13">
        <v>241062043</v>
      </c>
      <c r="O10" s="13">
        <v>0</v>
      </c>
      <c r="Q10" s="13">
        <v>62308</v>
      </c>
      <c r="S10" s="13">
        <v>0</v>
      </c>
      <c r="U10" s="13">
        <v>0</v>
      </c>
      <c r="W10" s="13">
        <v>875749</v>
      </c>
      <c r="Y10" s="13">
        <v>25873255</v>
      </c>
    </row>
    <row r="11" spans="1:25" ht="21.75" customHeight="1" x14ac:dyDescent="0.2">
      <c r="A11" s="30" t="s">
        <v>72</v>
      </c>
      <c r="B11" s="30"/>
      <c r="C11" s="30"/>
      <c r="E11" s="16"/>
      <c r="G11" s="16"/>
      <c r="I11" s="16"/>
      <c r="K11" s="16">
        <v>485000100</v>
      </c>
      <c r="M11" s="16">
        <v>479123314</v>
      </c>
      <c r="O11" s="16">
        <v>0</v>
      </c>
      <c r="Q11" s="16">
        <v>124872</v>
      </c>
      <c r="S11" s="16">
        <v>0</v>
      </c>
      <c r="U11" s="16">
        <v>0</v>
      </c>
      <c r="W11" s="16">
        <v>5751914</v>
      </c>
      <c r="Y11" s="16">
        <v>51746510</v>
      </c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7"/>
  <sheetViews>
    <sheetView rightToLeft="1" view="pageBreakPreview" zoomScale="90" zoomScaleNormal="100" zoomScaleSheetLayoutView="90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.570312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2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229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125</v>
      </c>
      <c r="C6" s="22" t="s">
        <v>140</v>
      </c>
      <c r="D6" s="22"/>
      <c r="E6" s="22"/>
      <c r="F6" s="22"/>
      <c r="G6" s="22"/>
      <c r="H6" s="22"/>
      <c r="I6" s="22"/>
      <c r="K6" s="22" t="s">
        <v>141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15</v>
      </c>
      <c r="F7" s="3"/>
      <c r="G7" s="19" t="s">
        <v>213</v>
      </c>
      <c r="H7" s="3"/>
      <c r="I7" s="19" t="s">
        <v>230</v>
      </c>
      <c r="K7" s="19" t="s">
        <v>13</v>
      </c>
      <c r="L7" s="3"/>
      <c r="M7" s="19" t="s">
        <v>15</v>
      </c>
      <c r="N7" s="3"/>
      <c r="O7" s="19" t="s">
        <v>213</v>
      </c>
      <c r="P7" s="3"/>
      <c r="Q7" s="34" t="s">
        <v>230</v>
      </c>
      <c r="R7" s="34"/>
    </row>
    <row r="8" spans="1:18" ht="21.75" customHeight="1" x14ac:dyDescent="0.2">
      <c r="A8" s="5" t="s">
        <v>38</v>
      </c>
      <c r="C8" s="6">
        <v>5000000</v>
      </c>
      <c r="E8" s="6">
        <v>30815550000</v>
      </c>
      <c r="G8" s="6">
        <v>25596787500</v>
      </c>
      <c r="I8" s="6">
        <v>5218762500</v>
      </c>
      <c r="K8" s="6">
        <v>5000000</v>
      </c>
      <c r="M8" s="6">
        <v>30815550000</v>
      </c>
      <c r="O8" s="6">
        <v>31886057156</v>
      </c>
      <c r="Q8" s="25">
        <v>-1070507156</v>
      </c>
      <c r="R8" s="25"/>
    </row>
    <row r="9" spans="1:18" ht="21.75" customHeight="1" x14ac:dyDescent="0.2">
      <c r="A9" s="8" t="s">
        <v>40</v>
      </c>
      <c r="C9" s="9">
        <v>1000000</v>
      </c>
      <c r="E9" s="9">
        <v>24205117500</v>
      </c>
      <c r="G9" s="9">
        <v>23648449500</v>
      </c>
      <c r="I9" s="9">
        <v>556668000</v>
      </c>
      <c r="K9" s="9">
        <v>1000000</v>
      </c>
      <c r="M9" s="9">
        <v>24205117500</v>
      </c>
      <c r="O9" s="9">
        <v>23986426500</v>
      </c>
      <c r="Q9" s="27">
        <v>218691000</v>
      </c>
      <c r="R9" s="27"/>
    </row>
    <row r="10" spans="1:18" ht="21.75" customHeight="1" x14ac:dyDescent="0.2">
      <c r="A10" s="8" t="s">
        <v>61</v>
      </c>
      <c r="C10" s="9">
        <v>9000001</v>
      </c>
      <c r="E10" s="9">
        <v>31822526185</v>
      </c>
      <c r="G10" s="9">
        <v>31151068254</v>
      </c>
      <c r="I10" s="9">
        <v>671457931</v>
      </c>
      <c r="K10" s="9">
        <v>9000001</v>
      </c>
      <c r="M10" s="9">
        <v>31822526185</v>
      </c>
      <c r="O10" s="9">
        <v>31771442434</v>
      </c>
      <c r="Q10" s="27">
        <v>51083751</v>
      </c>
      <c r="R10" s="27"/>
    </row>
    <row r="11" spans="1:18" ht="21.75" customHeight="1" x14ac:dyDescent="0.2">
      <c r="A11" s="8" t="s">
        <v>45</v>
      </c>
      <c r="C11" s="9">
        <v>1000000</v>
      </c>
      <c r="E11" s="9">
        <v>15248727000</v>
      </c>
      <c r="G11" s="9">
        <v>18350163000</v>
      </c>
      <c r="I11" s="9">
        <v>-3101436000</v>
      </c>
      <c r="K11" s="9">
        <v>1000000</v>
      </c>
      <c r="M11" s="9">
        <v>15248727000</v>
      </c>
      <c r="O11" s="9">
        <v>21769695000</v>
      </c>
      <c r="Q11" s="27">
        <v>-6520968000</v>
      </c>
      <c r="R11" s="27"/>
    </row>
    <row r="12" spans="1:18" ht="21.75" customHeight="1" x14ac:dyDescent="0.2">
      <c r="A12" s="8" t="s">
        <v>31</v>
      </c>
      <c r="C12" s="9">
        <v>1000000</v>
      </c>
      <c r="E12" s="9">
        <v>3343984200</v>
      </c>
      <c r="G12" s="9">
        <v>3245573250</v>
      </c>
      <c r="I12" s="9">
        <v>98410950</v>
      </c>
      <c r="K12" s="9">
        <v>1000000</v>
      </c>
      <c r="M12" s="9">
        <v>3343984200</v>
      </c>
      <c r="O12" s="9">
        <v>4144194450</v>
      </c>
      <c r="Q12" s="27">
        <v>-800210250</v>
      </c>
      <c r="R12" s="27"/>
    </row>
    <row r="13" spans="1:18" ht="21.75" customHeight="1" x14ac:dyDescent="0.2">
      <c r="A13" s="8" t="s">
        <v>52</v>
      </c>
      <c r="C13" s="9">
        <v>6000000</v>
      </c>
      <c r="E13" s="9">
        <v>19586761200</v>
      </c>
      <c r="G13" s="9">
        <v>18465472800</v>
      </c>
      <c r="I13" s="9">
        <v>1121288400</v>
      </c>
      <c r="K13" s="9">
        <v>6000000</v>
      </c>
      <c r="M13" s="9">
        <v>19586761200</v>
      </c>
      <c r="O13" s="9">
        <v>19524702696</v>
      </c>
      <c r="Q13" s="27">
        <v>62058504</v>
      </c>
      <c r="R13" s="27"/>
    </row>
    <row r="14" spans="1:18" ht="21.75" customHeight="1" x14ac:dyDescent="0.2">
      <c r="A14" s="8" t="s">
        <v>32</v>
      </c>
      <c r="C14" s="9">
        <v>4000000</v>
      </c>
      <c r="E14" s="9">
        <v>15646347000</v>
      </c>
      <c r="G14" s="9">
        <v>16723897200</v>
      </c>
      <c r="I14" s="9">
        <v>-1077550200</v>
      </c>
      <c r="K14" s="9">
        <v>4000000</v>
      </c>
      <c r="M14" s="9">
        <v>15646347000</v>
      </c>
      <c r="O14" s="9">
        <v>19411808400</v>
      </c>
      <c r="Q14" s="27">
        <v>-3765461400</v>
      </c>
      <c r="R14" s="27"/>
    </row>
    <row r="15" spans="1:18" ht="21.75" customHeight="1" x14ac:dyDescent="0.2">
      <c r="A15" s="8" t="s">
        <v>157</v>
      </c>
      <c r="C15" s="9">
        <v>7513</v>
      </c>
      <c r="E15" s="9">
        <v>67684372539</v>
      </c>
      <c r="G15" s="9">
        <v>72142132647</v>
      </c>
      <c r="I15" s="9">
        <v>-4457760107</v>
      </c>
      <c r="K15" s="9">
        <v>7513</v>
      </c>
      <c r="M15" s="9">
        <v>67684372539</v>
      </c>
      <c r="O15" s="9">
        <v>65679161091</v>
      </c>
      <c r="Q15" s="27">
        <v>2005211448</v>
      </c>
      <c r="R15" s="27"/>
    </row>
    <row r="16" spans="1:18" ht="21.75" customHeight="1" x14ac:dyDescent="0.2">
      <c r="A16" s="8" t="s">
        <v>39</v>
      </c>
      <c r="C16" s="9">
        <v>4000000</v>
      </c>
      <c r="E16" s="9">
        <v>13320270000</v>
      </c>
      <c r="G16" s="9">
        <v>13419675000</v>
      </c>
      <c r="I16" s="9">
        <v>-99405000</v>
      </c>
      <c r="K16" s="9">
        <v>4000000</v>
      </c>
      <c r="M16" s="9">
        <v>13320270000</v>
      </c>
      <c r="O16" s="9">
        <v>15194258176</v>
      </c>
      <c r="Q16" s="27">
        <v>-1873988176</v>
      </c>
      <c r="R16" s="27"/>
    </row>
    <row r="17" spans="1:18" ht="21.75" customHeight="1" x14ac:dyDescent="0.2">
      <c r="A17" s="8" t="s">
        <v>58</v>
      </c>
      <c r="C17" s="9">
        <v>400000</v>
      </c>
      <c r="E17" s="9">
        <v>25173322200</v>
      </c>
      <c r="G17" s="9">
        <v>23523199200</v>
      </c>
      <c r="I17" s="9">
        <v>1650123000</v>
      </c>
      <c r="K17" s="9">
        <v>400000</v>
      </c>
      <c r="M17" s="9">
        <v>25173322200</v>
      </c>
      <c r="O17" s="9">
        <v>22120781064</v>
      </c>
      <c r="Q17" s="27">
        <v>3052541136</v>
      </c>
      <c r="R17" s="27"/>
    </row>
    <row r="18" spans="1:18" ht="21.75" customHeight="1" x14ac:dyDescent="0.2">
      <c r="A18" s="8" t="s">
        <v>33</v>
      </c>
      <c r="C18" s="9">
        <v>599999</v>
      </c>
      <c r="E18" s="9">
        <v>596429005</v>
      </c>
      <c r="G18" s="9">
        <v>596429005</v>
      </c>
      <c r="I18" s="9">
        <v>0</v>
      </c>
      <c r="K18" s="9">
        <v>599999</v>
      </c>
      <c r="M18" s="9">
        <v>596429005</v>
      </c>
      <c r="O18" s="9">
        <v>596429005</v>
      </c>
      <c r="Q18" s="27">
        <v>0</v>
      </c>
      <c r="R18" s="27"/>
    </row>
    <row r="19" spans="1:18" ht="21.75" customHeight="1" x14ac:dyDescent="0.2">
      <c r="A19" s="8" t="s">
        <v>36</v>
      </c>
      <c r="C19" s="9">
        <v>45000000</v>
      </c>
      <c r="E19" s="9">
        <v>64861762500</v>
      </c>
      <c r="G19" s="9">
        <v>59985947250</v>
      </c>
      <c r="I19" s="9">
        <v>4875815250</v>
      </c>
      <c r="K19" s="9">
        <v>45000000</v>
      </c>
      <c r="M19" s="9">
        <v>64861762500</v>
      </c>
      <c r="O19" s="9">
        <v>58363913497</v>
      </c>
      <c r="Q19" s="27">
        <v>6497849003</v>
      </c>
      <c r="R19" s="27"/>
    </row>
    <row r="20" spans="1:18" ht="21.75" customHeight="1" x14ac:dyDescent="0.2">
      <c r="A20" s="8" t="s">
        <v>69</v>
      </c>
      <c r="C20" s="9">
        <v>1500000</v>
      </c>
      <c r="E20" s="9">
        <v>22395946500</v>
      </c>
      <c r="G20" s="9">
        <v>20394908769</v>
      </c>
      <c r="I20" s="9">
        <v>2001037731</v>
      </c>
      <c r="K20" s="9">
        <v>1500000</v>
      </c>
      <c r="M20" s="9">
        <v>22395946500</v>
      </c>
      <c r="O20" s="9">
        <v>20394908769</v>
      </c>
      <c r="Q20" s="27">
        <v>2001037731</v>
      </c>
      <c r="R20" s="27"/>
    </row>
    <row r="21" spans="1:18" ht="21.75" customHeight="1" x14ac:dyDescent="0.2">
      <c r="A21" s="8" t="s">
        <v>54</v>
      </c>
      <c r="C21" s="9">
        <v>3840000</v>
      </c>
      <c r="E21" s="9">
        <v>11646130752</v>
      </c>
      <c r="G21" s="9">
        <v>11062106496</v>
      </c>
      <c r="I21" s="9">
        <v>584024256</v>
      </c>
      <c r="K21" s="9">
        <v>3840000</v>
      </c>
      <c r="M21" s="9">
        <v>11646130752</v>
      </c>
      <c r="O21" s="9">
        <v>11254236480</v>
      </c>
      <c r="Q21" s="27">
        <v>391894272</v>
      </c>
      <c r="R21" s="27"/>
    </row>
    <row r="22" spans="1:18" ht="21.75" customHeight="1" x14ac:dyDescent="0.2">
      <c r="A22" s="8" t="s">
        <v>27</v>
      </c>
      <c r="C22" s="9">
        <v>622753</v>
      </c>
      <c r="E22" s="9">
        <v>33292380984</v>
      </c>
      <c r="G22" s="9">
        <v>27581047645</v>
      </c>
      <c r="I22" s="9">
        <v>5711333339</v>
      </c>
      <c r="K22" s="9">
        <v>622753</v>
      </c>
      <c r="M22" s="9">
        <v>33292380984</v>
      </c>
      <c r="O22" s="9">
        <v>23735227013</v>
      </c>
      <c r="Q22" s="27">
        <v>9557153971</v>
      </c>
      <c r="R22" s="27"/>
    </row>
    <row r="23" spans="1:18" ht="21.75" customHeight="1" x14ac:dyDescent="0.2">
      <c r="A23" s="8" t="s">
        <v>30</v>
      </c>
      <c r="C23" s="9">
        <v>200000</v>
      </c>
      <c r="E23" s="9">
        <v>18578794500</v>
      </c>
      <c r="G23" s="9">
        <v>19135462500</v>
      </c>
      <c r="I23" s="9">
        <v>-556668000</v>
      </c>
      <c r="K23" s="9">
        <v>200000</v>
      </c>
      <c r="M23" s="9">
        <v>18578794500</v>
      </c>
      <c r="O23" s="9">
        <v>20358144002</v>
      </c>
      <c r="Q23" s="27">
        <v>-1779349502</v>
      </c>
      <c r="R23" s="27"/>
    </row>
    <row r="24" spans="1:18" ht="21.75" customHeight="1" x14ac:dyDescent="0.2">
      <c r="A24" s="8" t="s">
        <v>43</v>
      </c>
      <c r="C24" s="9">
        <v>177778</v>
      </c>
      <c r="E24" s="9">
        <v>3133249516</v>
      </c>
      <c r="G24" s="9">
        <v>2744111590</v>
      </c>
      <c r="I24" s="9">
        <v>389137926</v>
      </c>
      <c r="K24" s="9">
        <v>177778</v>
      </c>
      <c r="M24" s="9">
        <v>3133249516</v>
      </c>
      <c r="O24" s="9">
        <v>2729164275</v>
      </c>
      <c r="Q24" s="27">
        <v>404085241</v>
      </c>
      <c r="R24" s="27"/>
    </row>
    <row r="25" spans="1:18" ht="21.75" customHeight="1" x14ac:dyDescent="0.2">
      <c r="A25" s="8" t="s">
        <v>64</v>
      </c>
      <c r="C25" s="9">
        <v>6000000</v>
      </c>
      <c r="E25" s="9">
        <v>57972996000</v>
      </c>
      <c r="G25" s="9">
        <v>58375586258</v>
      </c>
      <c r="I25" s="9">
        <v>-402590258</v>
      </c>
      <c r="K25" s="9">
        <v>6000000</v>
      </c>
      <c r="M25" s="9">
        <v>57972996000</v>
      </c>
      <c r="O25" s="9">
        <v>47475828011</v>
      </c>
      <c r="Q25" s="27">
        <v>10497167989</v>
      </c>
      <c r="R25" s="27"/>
    </row>
    <row r="26" spans="1:18" ht="21.75" customHeight="1" x14ac:dyDescent="0.2">
      <c r="A26" s="8" t="s">
        <v>20</v>
      </c>
      <c r="C26" s="9">
        <v>245000</v>
      </c>
      <c r="E26" s="9">
        <v>1848485677</v>
      </c>
      <c r="G26" s="9">
        <v>1790035537</v>
      </c>
      <c r="I26" s="9">
        <v>58450140</v>
      </c>
      <c r="K26" s="9">
        <v>245000</v>
      </c>
      <c r="M26" s="9">
        <v>1848485677</v>
      </c>
      <c r="O26" s="9">
        <v>2274684616</v>
      </c>
      <c r="Q26" s="27">
        <v>-426198938</v>
      </c>
      <c r="R26" s="27"/>
    </row>
    <row r="27" spans="1:18" ht="21.75" customHeight="1" x14ac:dyDescent="0.2">
      <c r="A27" s="8" t="s">
        <v>41</v>
      </c>
      <c r="C27" s="9">
        <v>4500000</v>
      </c>
      <c r="E27" s="9">
        <v>45805824000</v>
      </c>
      <c r="G27" s="9">
        <v>41869386000</v>
      </c>
      <c r="I27" s="9">
        <v>3936438000</v>
      </c>
      <c r="K27" s="9">
        <v>4500000</v>
      </c>
      <c r="M27" s="9">
        <v>45805824000</v>
      </c>
      <c r="O27" s="9">
        <v>48251526903</v>
      </c>
      <c r="Q27" s="27">
        <v>-2445702903</v>
      </c>
      <c r="R27" s="27"/>
    </row>
    <row r="28" spans="1:18" ht="21.75" customHeight="1" x14ac:dyDescent="0.2">
      <c r="A28" s="8" t="s">
        <v>51</v>
      </c>
      <c r="C28" s="9">
        <v>5210000</v>
      </c>
      <c r="E28" s="9">
        <v>35786893455</v>
      </c>
      <c r="G28" s="9">
        <v>36450858938</v>
      </c>
      <c r="I28" s="9">
        <v>-663965483</v>
      </c>
      <c r="K28" s="9">
        <v>5210000</v>
      </c>
      <c r="M28" s="9">
        <v>35786893455</v>
      </c>
      <c r="O28" s="9">
        <v>36713505363</v>
      </c>
      <c r="Q28" s="27">
        <v>-926611908</v>
      </c>
      <c r="R28" s="27"/>
    </row>
    <row r="29" spans="1:18" ht="21.75" customHeight="1" x14ac:dyDescent="0.2">
      <c r="A29" s="8" t="s">
        <v>29</v>
      </c>
      <c r="C29" s="9">
        <v>3850000</v>
      </c>
      <c r="E29" s="9">
        <v>43590583575</v>
      </c>
      <c r="G29" s="9">
        <v>46505716707</v>
      </c>
      <c r="I29" s="9">
        <v>-2915133132</v>
      </c>
      <c r="K29" s="9">
        <v>3850000</v>
      </c>
      <c r="M29" s="9">
        <v>43590583575</v>
      </c>
      <c r="O29" s="9">
        <v>46975405332</v>
      </c>
      <c r="Q29" s="27">
        <v>-3384821757</v>
      </c>
      <c r="R29" s="27"/>
    </row>
    <row r="30" spans="1:18" ht="21.75" customHeight="1" x14ac:dyDescent="0.2">
      <c r="A30" s="8" t="s">
        <v>57</v>
      </c>
      <c r="C30" s="9">
        <v>10000000</v>
      </c>
      <c r="E30" s="9">
        <v>11898778500</v>
      </c>
      <c r="G30" s="9">
        <v>12932590500</v>
      </c>
      <c r="I30" s="9">
        <v>-1033812000</v>
      </c>
      <c r="K30" s="9">
        <v>10000000</v>
      </c>
      <c r="M30" s="9">
        <v>11898778500</v>
      </c>
      <c r="O30" s="9">
        <v>13092679600</v>
      </c>
      <c r="Q30" s="27">
        <v>-1193901100</v>
      </c>
      <c r="R30" s="27"/>
    </row>
    <row r="31" spans="1:18" ht="21.75" customHeight="1" x14ac:dyDescent="0.2">
      <c r="A31" s="8" t="s">
        <v>25</v>
      </c>
      <c r="C31" s="9">
        <v>22000</v>
      </c>
      <c r="E31" s="9">
        <v>6179551587</v>
      </c>
      <c r="G31" s="9">
        <v>5700836988</v>
      </c>
      <c r="I31" s="9">
        <v>478714599</v>
      </c>
      <c r="K31" s="9">
        <v>22000</v>
      </c>
      <c r="M31" s="9">
        <v>6179551587</v>
      </c>
      <c r="O31" s="9">
        <v>4936511943</v>
      </c>
      <c r="Q31" s="27">
        <v>1243039644</v>
      </c>
      <c r="R31" s="27"/>
    </row>
    <row r="32" spans="1:18" ht="21.75" customHeight="1" x14ac:dyDescent="0.2">
      <c r="A32" s="8" t="s">
        <v>55</v>
      </c>
      <c r="C32" s="9">
        <v>2600000</v>
      </c>
      <c r="E32" s="9">
        <v>2861074710</v>
      </c>
      <c r="G32" s="9">
        <v>2835229410</v>
      </c>
      <c r="I32" s="9">
        <v>25845300</v>
      </c>
      <c r="K32" s="9">
        <v>2600000</v>
      </c>
      <c r="M32" s="9">
        <v>2861074710</v>
      </c>
      <c r="O32" s="9">
        <v>2998054800</v>
      </c>
      <c r="Q32" s="27">
        <v>-136980090</v>
      </c>
      <c r="R32" s="27"/>
    </row>
    <row r="33" spans="1:18" ht="21.75" customHeight="1" x14ac:dyDescent="0.2">
      <c r="A33" s="8" t="s">
        <v>21</v>
      </c>
      <c r="C33" s="9">
        <v>3500000</v>
      </c>
      <c r="E33" s="9">
        <v>9101521800</v>
      </c>
      <c r="G33" s="9">
        <v>8947335825</v>
      </c>
      <c r="I33" s="9">
        <v>154185975</v>
      </c>
      <c r="K33" s="9">
        <v>3500000</v>
      </c>
      <c r="M33" s="9">
        <v>9101521800</v>
      </c>
      <c r="O33" s="9">
        <v>9877766625</v>
      </c>
      <c r="Q33" s="27">
        <v>-776244825</v>
      </c>
      <c r="R33" s="27"/>
    </row>
    <row r="34" spans="1:18" ht="21.75" customHeight="1" x14ac:dyDescent="0.2">
      <c r="A34" s="8" t="s">
        <v>34</v>
      </c>
      <c r="C34" s="9">
        <v>2500000</v>
      </c>
      <c r="E34" s="9">
        <v>46844606250</v>
      </c>
      <c r="G34" s="9">
        <v>44359246052</v>
      </c>
      <c r="I34" s="9">
        <v>2485360198</v>
      </c>
      <c r="K34" s="9">
        <v>2500000</v>
      </c>
      <c r="M34" s="9">
        <v>46844606250</v>
      </c>
      <c r="O34" s="9">
        <v>46222438484</v>
      </c>
      <c r="Q34" s="27">
        <v>622167766</v>
      </c>
      <c r="R34" s="27"/>
    </row>
    <row r="35" spans="1:18" ht="21.75" customHeight="1" x14ac:dyDescent="0.2">
      <c r="A35" s="8" t="s">
        <v>42</v>
      </c>
      <c r="C35" s="9">
        <v>700000</v>
      </c>
      <c r="E35" s="9">
        <v>37310672700</v>
      </c>
      <c r="G35" s="9">
        <v>33796705950</v>
      </c>
      <c r="I35" s="9">
        <v>3513966750</v>
      </c>
      <c r="K35" s="9">
        <v>700000</v>
      </c>
      <c r="M35" s="9">
        <v>37310672700</v>
      </c>
      <c r="O35" s="9">
        <v>37839507300</v>
      </c>
      <c r="Q35" s="27">
        <v>-528834600</v>
      </c>
      <c r="R35" s="27"/>
    </row>
    <row r="36" spans="1:18" ht="21.75" customHeight="1" x14ac:dyDescent="0.2">
      <c r="A36" s="8" t="s">
        <v>22</v>
      </c>
      <c r="C36" s="9">
        <v>50000</v>
      </c>
      <c r="E36" s="9">
        <v>49702500</v>
      </c>
      <c r="G36" s="9">
        <v>49702500</v>
      </c>
      <c r="I36" s="9">
        <v>0</v>
      </c>
      <c r="K36" s="9">
        <v>50000</v>
      </c>
      <c r="M36" s="9">
        <v>49702500</v>
      </c>
      <c r="O36" s="9">
        <v>49702500</v>
      </c>
      <c r="Q36" s="27">
        <v>0</v>
      </c>
      <c r="R36" s="27"/>
    </row>
    <row r="37" spans="1:18" ht="21.75" customHeight="1" x14ac:dyDescent="0.2">
      <c r="A37" s="8" t="s">
        <v>66</v>
      </c>
      <c r="C37" s="9">
        <v>42000000</v>
      </c>
      <c r="E37" s="9">
        <v>25091810100</v>
      </c>
      <c r="G37" s="9">
        <v>24584793038</v>
      </c>
      <c r="I37" s="9">
        <v>507017062</v>
      </c>
      <c r="K37" s="9">
        <v>42000000</v>
      </c>
      <c r="M37" s="9">
        <v>25091810100</v>
      </c>
      <c r="O37" s="9">
        <v>24584793038</v>
      </c>
      <c r="Q37" s="27">
        <v>507017062</v>
      </c>
      <c r="R37" s="27"/>
    </row>
    <row r="38" spans="1:18" ht="21.75" customHeight="1" x14ac:dyDescent="0.2">
      <c r="A38" s="8" t="s">
        <v>23</v>
      </c>
      <c r="C38" s="9">
        <v>6916667</v>
      </c>
      <c r="E38" s="9">
        <v>16006193871</v>
      </c>
      <c r="G38" s="9">
        <v>16308716435</v>
      </c>
      <c r="I38" s="9">
        <v>-302522563</v>
      </c>
      <c r="K38" s="9">
        <v>6916667</v>
      </c>
      <c r="M38" s="9">
        <v>16006193871</v>
      </c>
      <c r="O38" s="9">
        <v>15555105924</v>
      </c>
      <c r="Q38" s="27">
        <v>451087947</v>
      </c>
      <c r="R38" s="27"/>
    </row>
    <row r="39" spans="1:18" ht="21.75" customHeight="1" x14ac:dyDescent="0.2">
      <c r="A39" s="8" t="s">
        <v>24</v>
      </c>
      <c r="C39" s="9">
        <v>18000000</v>
      </c>
      <c r="E39" s="9">
        <v>71034813000</v>
      </c>
      <c r="G39" s="9">
        <v>64439712319</v>
      </c>
      <c r="I39" s="9">
        <v>6595100681</v>
      </c>
      <c r="K39" s="9">
        <v>18000000</v>
      </c>
      <c r="M39" s="9">
        <v>71034813000</v>
      </c>
      <c r="O39" s="9">
        <v>60067335530</v>
      </c>
      <c r="Q39" s="27">
        <v>10967477470</v>
      </c>
      <c r="R39" s="27"/>
    </row>
    <row r="40" spans="1:18" ht="21.75" customHeight="1" x14ac:dyDescent="0.2">
      <c r="A40" s="8" t="s">
        <v>44</v>
      </c>
      <c r="C40" s="9">
        <v>100000</v>
      </c>
      <c r="E40" s="9">
        <v>989079750</v>
      </c>
      <c r="G40" s="9">
        <v>825061500</v>
      </c>
      <c r="I40" s="9">
        <v>164018250</v>
      </c>
      <c r="K40" s="9">
        <v>100000</v>
      </c>
      <c r="M40" s="9">
        <v>989079750</v>
      </c>
      <c r="O40" s="9">
        <v>860847305</v>
      </c>
      <c r="Q40" s="27">
        <v>128232445</v>
      </c>
      <c r="R40" s="27"/>
    </row>
    <row r="41" spans="1:18" ht="21.75" customHeight="1" x14ac:dyDescent="0.2">
      <c r="A41" s="8" t="s">
        <v>53</v>
      </c>
      <c r="C41" s="9">
        <v>15000001</v>
      </c>
      <c r="E41" s="9">
        <v>61596312356</v>
      </c>
      <c r="G41" s="9">
        <v>59396230992</v>
      </c>
      <c r="I41" s="9">
        <v>2200081364</v>
      </c>
      <c r="K41" s="9">
        <v>15000001</v>
      </c>
      <c r="M41" s="9">
        <v>61596312356</v>
      </c>
      <c r="O41" s="9">
        <v>58617144305</v>
      </c>
      <c r="Q41" s="27">
        <v>2979168051</v>
      </c>
      <c r="R41" s="27"/>
    </row>
    <row r="42" spans="1:18" ht="21.75" customHeight="1" x14ac:dyDescent="0.2">
      <c r="A42" s="8" t="s">
        <v>71</v>
      </c>
      <c r="C42" s="9">
        <v>1130551</v>
      </c>
      <c r="E42" s="9">
        <v>1921739418</v>
      </c>
      <c r="G42" s="9">
        <v>2184224532</v>
      </c>
      <c r="I42" s="9">
        <v>-262485113</v>
      </c>
      <c r="K42" s="9">
        <v>1130551</v>
      </c>
      <c r="M42" s="9">
        <v>1921739418</v>
      </c>
      <c r="O42" s="9">
        <v>2184224532</v>
      </c>
      <c r="Q42" s="27">
        <v>-262485113</v>
      </c>
      <c r="R42" s="27"/>
    </row>
    <row r="43" spans="1:18" ht="21.75" customHeight="1" x14ac:dyDescent="0.2">
      <c r="A43" s="8" t="s">
        <v>68</v>
      </c>
      <c r="C43" s="9">
        <v>3000000</v>
      </c>
      <c r="E43" s="9">
        <v>8734717350</v>
      </c>
      <c r="G43" s="9">
        <v>8484065829</v>
      </c>
      <c r="I43" s="9">
        <v>250651521</v>
      </c>
      <c r="K43" s="9">
        <v>3000000</v>
      </c>
      <c r="M43" s="9">
        <v>8734717350</v>
      </c>
      <c r="O43" s="9">
        <v>8484065829</v>
      </c>
      <c r="Q43" s="27">
        <v>250651521</v>
      </c>
      <c r="R43" s="27"/>
    </row>
    <row r="44" spans="1:18" ht="21.75" customHeight="1" x14ac:dyDescent="0.2">
      <c r="A44" s="8" t="s">
        <v>62</v>
      </c>
      <c r="C44" s="9">
        <v>9753701</v>
      </c>
      <c r="E44" s="9">
        <v>26275256158</v>
      </c>
      <c r="G44" s="9">
        <v>25591785541</v>
      </c>
      <c r="I44" s="9">
        <v>683470617</v>
      </c>
      <c r="K44" s="9">
        <v>9753701</v>
      </c>
      <c r="M44" s="9">
        <v>26275256158</v>
      </c>
      <c r="O44" s="9">
        <v>27555016812</v>
      </c>
      <c r="Q44" s="27">
        <v>-1279760653</v>
      </c>
      <c r="R44" s="27"/>
    </row>
    <row r="45" spans="1:18" ht="21.75" customHeight="1" x14ac:dyDescent="0.2">
      <c r="A45" s="8" t="s">
        <v>50</v>
      </c>
      <c r="C45" s="9">
        <v>1900000</v>
      </c>
      <c r="E45" s="9">
        <v>24061974300</v>
      </c>
      <c r="G45" s="9">
        <v>24061974300</v>
      </c>
      <c r="I45" s="9">
        <v>0</v>
      </c>
      <c r="K45" s="9">
        <v>1900000</v>
      </c>
      <c r="M45" s="9">
        <v>24061974300</v>
      </c>
      <c r="O45" s="9">
        <v>24061974300</v>
      </c>
      <c r="Q45" s="27">
        <v>0</v>
      </c>
      <c r="R45" s="27"/>
    </row>
    <row r="46" spans="1:18" ht="21.75" customHeight="1" x14ac:dyDescent="0.2">
      <c r="A46" s="8" t="s">
        <v>63</v>
      </c>
      <c r="C46" s="9">
        <v>4000000</v>
      </c>
      <c r="E46" s="9">
        <v>5598489600</v>
      </c>
      <c r="G46" s="9">
        <v>5447115995</v>
      </c>
      <c r="I46" s="9">
        <v>151373605</v>
      </c>
      <c r="K46" s="9">
        <v>4000000</v>
      </c>
      <c r="M46" s="9">
        <v>5598489600</v>
      </c>
      <c r="O46" s="9">
        <v>6074560355</v>
      </c>
      <c r="Q46" s="27">
        <v>-476070755</v>
      </c>
      <c r="R46" s="27"/>
    </row>
    <row r="47" spans="1:18" ht="21.75" customHeight="1" x14ac:dyDescent="0.2">
      <c r="A47" s="8" t="s">
        <v>47</v>
      </c>
      <c r="C47" s="9">
        <v>4000000</v>
      </c>
      <c r="E47" s="9">
        <v>34036272000</v>
      </c>
      <c r="G47" s="9">
        <v>28568997000</v>
      </c>
      <c r="I47" s="9">
        <v>5467275000</v>
      </c>
      <c r="K47" s="9">
        <v>4000000</v>
      </c>
      <c r="M47" s="9">
        <v>34036272000</v>
      </c>
      <c r="O47" s="9">
        <v>31044868064</v>
      </c>
      <c r="Q47" s="27">
        <v>2991403936</v>
      </c>
      <c r="R47" s="27"/>
    </row>
    <row r="48" spans="1:18" ht="21.75" customHeight="1" x14ac:dyDescent="0.2">
      <c r="A48" s="8" t="s">
        <v>28</v>
      </c>
      <c r="C48" s="9">
        <v>1400000</v>
      </c>
      <c r="E48" s="9">
        <v>42933019500</v>
      </c>
      <c r="G48" s="9">
        <v>42863436000</v>
      </c>
      <c r="I48" s="9">
        <v>69583500</v>
      </c>
      <c r="K48" s="9">
        <v>1400000</v>
      </c>
      <c r="M48" s="9">
        <v>42933019500</v>
      </c>
      <c r="O48" s="9">
        <v>52118041500</v>
      </c>
      <c r="Q48" s="27">
        <v>-9185022000</v>
      </c>
      <c r="R48" s="27"/>
    </row>
    <row r="49" spans="1:18" ht="21.75" customHeight="1" x14ac:dyDescent="0.2">
      <c r="A49" s="8" t="s">
        <v>56</v>
      </c>
      <c r="C49" s="9">
        <v>10000000</v>
      </c>
      <c r="E49" s="9">
        <v>21322372500</v>
      </c>
      <c r="G49" s="9">
        <v>18847188000</v>
      </c>
      <c r="I49" s="9">
        <v>2475184500</v>
      </c>
      <c r="K49" s="9">
        <v>10000000</v>
      </c>
      <c r="M49" s="9">
        <v>21322372500</v>
      </c>
      <c r="O49" s="9">
        <v>20974455000</v>
      </c>
      <c r="Q49" s="27">
        <v>347917500</v>
      </c>
      <c r="R49" s="27"/>
    </row>
    <row r="50" spans="1:18" ht="21.75" customHeight="1" x14ac:dyDescent="0.2">
      <c r="A50" s="8" t="s">
        <v>26</v>
      </c>
      <c r="C50" s="9">
        <v>622796</v>
      </c>
      <c r="E50" s="9">
        <v>44085424806</v>
      </c>
      <c r="G50" s="9">
        <v>40247064550</v>
      </c>
      <c r="I50" s="9">
        <v>3838360256</v>
      </c>
      <c r="K50" s="9">
        <v>622796</v>
      </c>
      <c r="M50" s="9">
        <v>44085424806</v>
      </c>
      <c r="O50" s="9">
        <v>38971738401</v>
      </c>
      <c r="Q50" s="27">
        <v>5113686405</v>
      </c>
      <c r="R50" s="27"/>
    </row>
    <row r="51" spans="1:18" ht="21.75" customHeight="1" x14ac:dyDescent="0.2">
      <c r="A51" s="8" t="s">
        <v>37</v>
      </c>
      <c r="C51" s="9">
        <v>700000</v>
      </c>
      <c r="E51" s="9">
        <v>17040999150</v>
      </c>
      <c r="G51" s="9">
        <v>16449539400</v>
      </c>
      <c r="I51" s="9">
        <v>591459750</v>
      </c>
      <c r="K51" s="9">
        <v>700000</v>
      </c>
      <c r="M51" s="9">
        <v>17040999150</v>
      </c>
      <c r="O51" s="9">
        <v>18492362517</v>
      </c>
      <c r="Q51" s="27">
        <v>-1451363367</v>
      </c>
      <c r="R51" s="27"/>
    </row>
    <row r="52" spans="1:18" ht="21.75" customHeight="1" x14ac:dyDescent="0.2">
      <c r="A52" s="8" t="s">
        <v>49</v>
      </c>
      <c r="C52" s="9">
        <v>2600000</v>
      </c>
      <c r="E52" s="9">
        <v>10852441470</v>
      </c>
      <c r="G52" s="9">
        <v>10793817585</v>
      </c>
      <c r="I52" s="9">
        <v>58623885</v>
      </c>
      <c r="K52" s="9">
        <v>2600000</v>
      </c>
      <c r="M52" s="9">
        <v>10852441470</v>
      </c>
      <c r="O52" s="9">
        <v>13067874010</v>
      </c>
      <c r="Q52" s="27">
        <v>-2215432540</v>
      </c>
      <c r="R52" s="27"/>
    </row>
    <row r="53" spans="1:18" ht="21.75" customHeight="1" x14ac:dyDescent="0.2">
      <c r="A53" s="8" t="s">
        <v>59</v>
      </c>
      <c r="C53" s="9">
        <v>8000000</v>
      </c>
      <c r="E53" s="9">
        <v>43801819200</v>
      </c>
      <c r="G53" s="9">
        <v>40899470537</v>
      </c>
      <c r="I53" s="9">
        <v>2902348663</v>
      </c>
      <c r="K53" s="9">
        <v>8000000</v>
      </c>
      <c r="M53" s="9">
        <v>43801819200</v>
      </c>
      <c r="O53" s="9">
        <v>40622152803</v>
      </c>
      <c r="Q53" s="27">
        <v>3179666397</v>
      </c>
      <c r="R53" s="27"/>
    </row>
    <row r="54" spans="1:18" ht="21.75" customHeight="1" x14ac:dyDescent="0.2">
      <c r="A54" s="8" t="s">
        <v>48</v>
      </c>
      <c r="C54" s="9">
        <v>400000</v>
      </c>
      <c r="E54" s="9">
        <v>9602523000</v>
      </c>
      <c r="G54" s="9">
        <v>9713856600</v>
      </c>
      <c r="I54" s="9">
        <v>-111333600</v>
      </c>
      <c r="K54" s="9">
        <v>400000</v>
      </c>
      <c r="M54" s="9">
        <v>9602523000</v>
      </c>
      <c r="O54" s="9">
        <v>10317358197</v>
      </c>
      <c r="Q54" s="27">
        <v>-714835197</v>
      </c>
      <c r="R54" s="27"/>
    </row>
    <row r="55" spans="1:18" ht="21.75" customHeight="1" x14ac:dyDescent="0.2">
      <c r="A55" s="8" t="s">
        <v>65</v>
      </c>
      <c r="C55" s="9">
        <v>4271000</v>
      </c>
      <c r="E55" s="9">
        <v>28487892460</v>
      </c>
      <c r="G55" s="9">
        <v>25218790047</v>
      </c>
      <c r="I55" s="9">
        <v>3269102413</v>
      </c>
      <c r="K55" s="9">
        <v>4271000</v>
      </c>
      <c r="M55" s="9">
        <v>28487892460</v>
      </c>
      <c r="O55" s="9">
        <v>27808598452</v>
      </c>
      <c r="Q55" s="27">
        <v>679294008</v>
      </c>
      <c r="R55" s="27"/>
    </row>
    <row r="56" spans="1:18" ht="21.75" customHeight="1" x14ac:dyDescent="0.2">
      <c r="A56" s="11" t="s">
        <v>35</v>
      </c>
      <c r="C56" s="13">
        <v>6325000</v>
      </c>
      <c r="E56" s="13">
        <v>26381788785</v>
      </c>
      <c r="G56" s="13">
        <v>27934768248</v>
      </c>
      <c r="I56" s="13">
        <v>-1552979463</v>
      </c>
      <c r="K56" s="13">
        <v>6325000</v>
      </c>
      <c r="M56" s="13">
        <v>26381788785</v>
      </c>
      <c r="O56" s="13">
        <v>32882925487</v>
      </c>
      <c r="Q56" s="29">
        <v>-6501136702</v>
      </c>
      <c r="R56" s="29"/>
    </row>
    <row r="57" spans="1:18" ht="21.75" customHeight="1" x14ac:dyDescent="0.2">
      <c r="A57" s="15" t="s">
        <v>72</v>
      </c>
      <c r="C57" s="16">
        <v>262644760</v>
      </c>
      <c r="E57" s="16">
        <v>1220457301109</v>
      </c>
      <c r="G57" s="16">
        <v>1174240270719</v>
      </c>
      <c r="I57" s="16">
        <v>46217030393</v>
      </c>
      <c r="K57" s="16">
        <v>262644760</v>
      </c>
      <c r="M57" s="16">
        <v>1220457301109</v>
      </c>
      <c r="O57" s="16">
        <v>1203973603846</v>
      </c>
      <c r="Q57" s="37">
        <v>16483697266</v>
      </c>
      <c r="R57" s="37"/>
    </row>
  </sheetData>
  <mergeCells count="58"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2"/>
  <sheetViews>
    <sheetView rightToLeft="1" view="pageBreakPreview" zoomScale="90" zoomScaleNormal="100" zoomScaleSheetLayoutView="9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" bestFit="1" customWidth="1"/>
    <col min="13" max="13" width="1.28515625" customWidth="1"/>
    <col min="14" max="14" width="17.7109375" bestFit="1" customWidth="1"/>
    <col min="15" max="15" width="1.28515625" customWidth="1"/>
    <col min="16" max="16" width="13.28515625" bestFit="1" customWidth="1"/>
    <col min="17" max="17" width="1.28515625" customWidth="1"/>
    <col min="18" max="18" width="16.28515625" bestFit="1" customWidth="1"/>
    <col min="19" max="19" width="1.28515625" customWidth="1"/>
    <col min="20" max="20" width="12.5703125" bestFit="1" customWidth="1"/>
    <col min="21" max="21" width="1.28515625" customWidth="1"/>
    <col min="22" max="22" width="17.5703125" bestFit="1" customWidth="1"/>
    <col min="23" max="23" width="1.28515625" customWidth="1"/>
    <col min="24" max="24" width="17.5703125" bestFit="1" customWidth="1"/>
    <col min="25" max="25" width="1.28515625" customWidth="1"/>
    <col min="26" max="26" width="19.42578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14.4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4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4" t="s">
        <v>19</v>
      </c>
      <c r="B9" s="24"/>
      <c r="C9" s="24"/>
      <c r="E9" s="25">
        <v>2000000</v>
      </c>
      <c r="F9" s="25"/>
      <c r="H9" s="6">
        <v>170043762</v>
      </c>
      <c r="J9" s="6">
        <v>173955195</v>
      </c>
      <c r="L9" s="6">
        <v>4000000</v>
      </c>
      <c r="N9" s="6">
        <v>309079552</v>
      </c>
      <c r="P9" s="6">
        <v>0</v>
      </c>
      <c r="R9" s="6">
        <v>0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 x14ac:dyDescent="0.2">
      <c r="A10" s="26" t="s">
        <v>20</v>
      </c>
      <c r="B10" s="26"/>
      <c r="C10" s="26"/>
      <c r="E10" s="27">
        <v>245000</v>
      </c>
      <c r="F10" s="27"/>
      <c r="H10" s="9">
        <v>1674869401</v>
      </c>
      <c r="J10" s="9">
        <v>1790035537.5</v>
      </c>
      <c r="L10" s="9">
        <v>0</v>
      </c>
      <c r="N10" s="9">
        <v>0</v>
      </c>
      <c r="P10" s="9">
        <v>0</v>
      </c>
      <c r="R10" s="9">
        <v>0</v>
      </c>
      <c r="T10" s="9">
        <v>245000</v>
      </c>
      <c r="V10" s="9">
        <v>7590</v>
      </c>
      <c r="X10" s="9">
        <v>1674869401</v>
      </c>
      <c r="Z10" s="9">
        <v>1848485677.5</v>
      </c>
      <c r="AB10" s="10">
        <v>0.15</v>
      </c>
    </row>
    <row r="11" spans="1:28" ht="21.75" customHeight="1" x14ac:dyDescent="0.2">
      <c r="A11" s="26" t="s">
        <v>21</v>
      </c>
      <c r="B11" s="26"/>
      <c r="C11" s="26"/>
      <c r="E11" s="27">
        <v>3000000</v>
      </c>
      <c r="F11" s="27"/>
      <c r="H11" s="9">
        <v>8708358430</v>
      </c>
      <c r="J11" s="9">
        <v>7661143350</v>
      </c>
      <c r="L11" s="9">
        <v>500000</v>
      </c>
      <c r="N11" s="9">
        <v>1286192475</v>
      </c>
      <c r="P11" s="9">
        <v>0</v>
      </c>
      <c r="R11" s="9">
        <v>0</v>
      </c>
      <c r="T11" s="9">
        <v>3500000</v>
      </c>
      <c r="V11" s="9">
        <v>2616</v>
      </c>
      <c r="X11" s="9">
        <v>9994550905</v>
      </c>
      <c r="Z11" s="9">
        <v>9101521800</v>
      </c>
      <c r="AB11" s="10">
        <v>0.72</v>
      </c>
    </row>
    <row r="12" spans="1:28" ht="21.75" customHeight="1" x14ac:dyDescent="0.2">
      <c r="A12" s="26" t="s">
        <v>22</v>
      </c>
      <c r="B12" s="26"/>
      <c r="C12" s="26"/>
      <c r="E12" s="27">
        <v>50000</v>
      </c>
      <c r="F12" s="27"/>
      <c r="H12" s="9">
        <v>50000000</v>
      </c>
      <c r="J12" s="9">
        <v>49702500</v>
      </c>
      <c r="L12" s="9">
        <v>0</v>
      </c>
      <c r="N12" s="9">
        <v>0</v>
      </c>
      <c r="P12" s="9">
        <v>0</v>
      </c>
      <c r="R12" s="9">
        <v>0</v>
      </c>
      <c r="T12" s="9">
        <v>50000</v>
      </c>
      <c r="V12" s="9">
        <v>1000</v>
      </c>
      <c r="X12" s="9">
        <v>50000000</v>
      </c>
      <c r="Z12" s="9">
        <v>49702500</v>
      </c>
      <c r="AB12" s="10">
        <v>0</v>
      </c>
    </row>
    <row r="13" spans="1:28" ht="21.75" customHeight="1" x14ac:dyDescent="0.2">
      <c r="A13" s="26" t="s">
        <v>23</v>
      </c>
      <c r="B13" s="26"/>
      <c r="C13" s="26"/>
      <c r="E13" s="27">
        <v>6916667</v>
      </c>
      <c r="F13" s="27"/>
      <c r="H13" s="9">
        <v>15727180614</v>
      </c>
      <c r="J13" s="9">
        <v>16308716435.9622</v>
      </c>
      <c r="L13" s="9">
        <v>0</v>
      </c>
      <c r="N13" s="9">
        <v>0</v>
      </c>
      <c r="P13" s="9">
        <v>0</v>
      </c>
      <c r="R13" s="9">
        <v>0</v>
      </c>
      <c r="T13" s="9">
        <v>6916667</v>
      </c>
      <c r="V13" s="9">
        <v>2328</v>
      </c>
      <c r="X13" s="9">
        <v>15727180614</v>
      </c>
      <c r="Z13" s="9">
        <v>16006193871.382799</v>
      </c>
      <c r="AB13" s="10">
        <v>1.26</v>
      </c>
    </row>
    <row r="14" spans="1:28" ht="21.75" customHeight="1" x14ac:dyDescent="0.2">
      <c r="A14" s="26" t="s">
        <v>24</v>
      </c>
      <c r="B14" s="26"/>
      <c r="C14" s="26"/>
      <c r="E14" s="27">
        <v>15300000</v>
      </c>
      <c r="F14" s="27"/>
      <c r="H14" s="9">
        <v>41241036501</v>
      </c>
      <c r="J14" s="9">
        <v>53991825750</v>
      </c>
      <c r="L14" s="9">
        <v>2700000</v>
      </c>
      <c r="N14" s="9">
        <v>10447886569</v>
      </c>
      <c r="P14" s="9">
        <v>0</v>
      </c>
      <c r="R14" s="9">
        <v>0</v>
      </c>
      <c r="T14" s="9">
        <v>18000000</v>
      </c>
      <c r="V14" s="9">
        <v>3970</v>
      </c>
      <c r="X14" s="9">
        <v>51688923070</v>
      </c>
      <c r="Z14" s="9">
        <v>71034813000</v>
      </c>
      <c r="AB14" s="10">
        <v>5.61</v>
      </c>
    </row>
    <row r="15" spans="1:28" ht="21.75" customHeight="1" x14ac:dyDescent="0.2">
      <c r="A15" s="26" t="s">
        <v>25</v>
      </c>
      <c r="B15" s="26"/>
      <c r="C15" s="26"/>
      <c r="E15" s="27">
        <v>22000</v>
      </c>
      <c r="F15" s="27"/>
      <c r="H15" s="9">
        <v>3295525309</v>
      </c>
      <c r="J15" s="9">
        <v>5700836988</v>
      </c>
      <c r="L15" s="9">
        <v>0</v>
      </c>
      <c r="N15" s="9">
        <v>0</v>
      </c>
      <c r="P15" s="9">
        <v>0</v>
      </c>
      <c r="R15" s="9">
        <v>0</v>
      </c>
      <c r="T15" s="9">
        <v>22000</v>
      </c>
      <c r="V15" s="9">
        <v>282570</v>
      </c>
      <c r="X15" s="9">
        <v>3295525309</v>
      </c>
      <c r="Z15" s="9">
        <v>6179551587</v>
      </c>
      <c r="AB15" s="10">
        <v>0.49</v>
      </c>
    </row>
    <row r="16" spans="1:28" ht="21.75" customHeight="1" x14ac:dyDescent="0.2">
      <c r="A16" s="26" t="s">
        <v>26</v>
      </c>
      <c r="B16" s="26"/>
      <c r="C16" s="26"/>
      <c r="E16" s="27">
        <v>622796</v>
      </c>
      <c r="F16" s="27"/>
      <c r="H16" s="9">
        <v>27056744934</v>
      </c>
      <c r="J16" s="9">
        <v>40247064550.638</v>
      </c>
      <c r="L16" s="9">
        <v>0</v>
      </c>
      <c r="N16" s="9">
        <v>0</v>
      </c>
      <c r="P16" s="9">
        <v>0</v>
      </c>
      <c r="R16" s="9">
        <v>0</v>
      </c>
      <c r="T16" s="9">
        <v>622796</v>
      </c>
      <c r="V16" s="9">
        <v>71210</v>
      </c>
      <c r="X16" s="9">
        <v>27056744934</v>
      </c>
      <c r="Z16" s="9">
        <v>44085424806.197998</v>
      </c>
      <c r="AB16" s="10">
        <v>3.48</v>
      </c>
    </row>
    <row r="17" spans="1:28" ht="21.75" customHeight="1" x14ac:dyDescent="0.2">
      <c r="A17" s="26" t="s">
        <v>27</v>
      </c>
      <c r="B17" s="26"/>
      <c r="C17" s="26"/>
      <c r="E17" s="27">
        <v>622753</v>
      </c>
      <c r="F17" s="27"/>
      <c r="H17" s="9">
        <v>8751584729</v>
      </c>
      <c r="J17" s="9">
        <v>27581047645.886101</v>
      </c>
      <c r="L17" s="9">
        <v>0</v>
      </c>
      <c r="N17" s="9">
        <v>0</v>
      </c>
      <c r="P17" s="9">
        <v>0</v>
      </c>
      <c r="R17" s="9">
        <v>0</v>
      </c>
      <c r="T17" s="9">
        <v>622753</v>
      </c>
      <c r="V17" s="9">
        <v>53780</v>
      </c>
      <c r="X17" s="9">
        <v>8751584729</v>
      </c>
      <c r="Z17" s="9">
        <v>33292380984.777</v>
      </c>
      <c r="AB17" s="10">
        <v>2.63</v>
      </c>
    </row>
    <row r="18" spans="1:28" ht="21.75" customHeight="1" x14ac:dyDescent="0.2">
      <c r="A18" s="26" t="s">
        <v>28</v>
      </c>
      <c r="B18" s="26"/>
      <c r="C18" s="26"/>
      <c r="E18" s="27">
        <v>1400000</v>
      </c>
      <c r="F18" s="27"/>
      <c r="H18" s="9">
        <v>21661425920</v>
      </c>
      <c r="J18" s="9">
        <v>42863436000</v>
      </c>
      <c r="L18" s="9">
        <v>0</v>
      </c>
      <c r="N18" s="9">
        <v>0</v>
      </c>
      <c r="P18" s="9">
        <v>0</v>
      </c>
      <c r="R18" s="9">
        <v>0</v>
      </c>
      <c r="T18" s="9">
        <v>1400000</v>
      </c>
      <c r="V18" s="9">
        <v>30850</v>
      </c>
      <c r="X18" s="9">
        <v>21661425920</v>
      </c>
      <c r="Z18" s="9">
        <v>42933019500</v>
      </c>
      <c r="AB18" s="10">
        <v>3.39</v>
      </c>
    </row>
    <row r="19" spans="1:28" ht="21.75" customHeight="1" x14ac:dyDescent="0.2">
      <c r="A19" s="26" t="s">
        <v>29</v>
      </c>
      <c r="B19" s="26"/>
      <c r="C19" s="26"/>
      <c r="E19" s="27">
        <v>3150000</v>
      </c>
      <c r="F19" s="27"/>
      <c r="H19" s="9">
        <v>24731000147</v>
      </c>
      <c r="J19" s="9">
        <v>38514467250</v>
      </c>
      <c r="L19" s="9">
        <v>700000</v>
      </c>
      <c r="N19" s="9">
        <v>7991249457</v>
      </c>
      <c r="P19" s="9">
        <v>0</v>
      </c>
      <c r="R19" s="9">
        <v>0</v>
      </c>
      <c r="T19" s="9">
        <v>3850000</v>
      </c>
      <c r="V19" s="9">
        <v>11390</v>
      </c>
      <c r="X19" s="9">
        <v>32722249604</v>
      </c>
      <c r="Z19" s="9">
        <v>43590583575</v>
      </c>
      <c r="AB19" s="10">
        <v>3.44</v>
      </c>
    </row>
    <row r="20" spans="1:28" ht="21.75" customHeight="1" x14ac:dyDescent="0.2">
      <c r="A20" s="26" t="s">
        <v>30</v>
      </c>
      <c r="B20" s="26"/>
      <c r="C20" s="26"/>
      <c r="E20" s="27">
        <v>200000</v>
      </c>
      <c r="F20" s="27"/>
      <c r="H20" s="9">
        <v>16343533150</v>
      </c>
      <c r="J20" s="9">
        <v>19135462500</v>
      </c>
      <c r="L20" s="9">
        <v>0</v>
      </c>
      <c r="N20" s="9">
        <v>0</v>
      </c>
      <c r="P20" s="9">
        <v>0</v>
      </c>
      <c r="R20" s="9">
        <v>0</v>
      </c>
      <c r="T20" s="9">
        <v>200000</v>
      </c>
      <c r="V20" s="9">
        <v>93450</v>
      </c>
      <c r="X20" s="9">
        <v>16343533150</v>
      </c>
      <c r="Z20" s="9">
        <v>18578794500</v>
      </c>
      <c r="AB20" s="10">
        <v>1.47</v>
      </c>
    </row>
    <row r="21" spans="1:28" ht="21.75" customHeight="1" x14ac:dyDescent="0.2">
      <c r="A21" s="26" t="s">
        <v>31</v>
      </c>
      <c r="B21" s="26"/>
      <c r="C21" s="26"/>
      <c r="E21" s="27">
        <v>1000000</v>
      </c>
      <c r="F21" s="27"/>
      <c r="H21" s="9">
        <v>4324998907</v>
      </c>
      <c r="J21" s="9">
        <v>3245573250</v>
      </c>
      <c r="L21" s="9">
        <v>0</v>
      </c>
      <c r="N21" s="9">
        <v>0</v>
      </c>
      <c r="P21" s="9">
        <v>0</v>
      </c>
      <c r="R21" s="9">
        <v>0</v>
      </c>
      <c r="T21" s="9">
        <v>1000000</v>
      </c>
      <c r="V21" s="9">
        <v>3364</v>
      </c>
      <c r="X21" s="9">
        <v>4324998907</v>
      </c>
      <c r="Z21" s="9">
        <v>3343984200</v>
      </c>
      <c r="AB21" s="10">
        <v>0.26</v>
      </c>
    </row>
    <row r="22" spans="1:28" ht="21.75" customHeight="1" x14ac:dyDescent="0.2">
      <c r="A22" s="26" t="s">
        <v>32</v>
      </c>
      <c r="B22" s="26"/>
      <c r="C22" s="26"/>
      <c r="E22" s="27">
        <v>4000000</v>
      </c>
      <c r="F22" s="27"/>
      <c r="H22" s="9">
        <v>22431216203</v>
      </c>
      <c r="J22" s="9">
        <v>16723897200</v>
      </c>
      <c r="L22" s="9">
        <v>0</v>
      </c>
      <c r="N22" s="9">
        <v>0</v>
      </c>
      <c r="P22" s="9">
        <v>0</v>
      </c>
      <c r="R22" s="9">
        <v>0</v>
      </c>
      <c r="T22" s="9">
        <v>4000000</v>
      </c>
      <c r="V22" s="9">
        <v>3935</v>
      </c>
      <c r="X22" s="9">
        <v>22431216203</v>
      </c>
      <c r="Z22" s="9">
        <v>15646347000</v>
      </c>
      <c r="AB22" s="10">
        <v>1.24</v>
      </c>
    </row>
    <row r="23" spans="1:28" ht="21.75" customHeight="1" x14ac:dyDescent="0.2">
      <c r="A23" s="26" t="s">
        <v>33</v>
      </c>
      <c r="B23" s="26"/>
      <c r="C23" s="26"/>
      <c r="E23" s="27">
        <v>599999</v>
      </c>
      <c r="F23" s="27"/>
      <c r="H23" s="9">
        <v>1485589640</v>
      </c>
      <c r="J23" s="9">
        <v>596429005.95000005</v>
      </c>
      <c r="L23" s="9">
        <v>0</v>
      </c>
      <c r="N23" s="9">
        <v>0</v>
      </c>
      <c r="P23" s="9">
        <v>0</v>
      </c>
      <c r="R23" s="9">
        <v>0</v>
      </c>
      <c r="T23" s="9">
        <v>599999</v>
      </c>
      <c r="V23" s="9">
        <v>1000</v>
      </c>
      <c r="X23" s="9">
        <v>1485589640</v>
      </c>
      <c r="Z23" s="9">
        <v>596429005.95000005</v>
      </c>
      <c r="AB23" s="10">
        <v>0.05</v>
      </c>
    </row>
    <row r="24" spans="1:28" ht="21.75" customHeight="1" x14ac:dyDescent="0.2">
      <c r="A24" s="26" t="s">
        <v>34</v>
      </c>
      <c r="B24" s="26"/>
      <c r="C24" s="26"/>
      <c r="E24" s="27">
        <v>2000000</v>
      </c>
      <c r="F24" s="27"/>
      <c r="H24" s="9">
        <v>30275587781</v>
      </c>
      <c r="J24" s="9">
        <v>34990560000</v>
      </c>
      <c r="L24" s="9">
        <v>500000</v>
      </c>
      <c r="N24" s="9">
        <v>9368686052</v>
      </c>
      <c r="P24" s="9">
        <v>0</v>
      </c>
      <c r="R24" s="9">
        <v>0</v>
      </c>
      <c r="T24" s="9">
        <v>2500000</v>
      </c>
      <c r="V24" s="9">
        <v>18850</v>
      </c>
      <c r="X24" s="9">
        <v>39644273833</v>
      </c>
      <c r="Z24" s="9">
        <v>46844606250</v>
      </c>
      <c r="AB24" s="10">
        <v>3.7</v>
      </c>
    </row>
    <row r="25" spans="1:28" ht="21.75" customHeight="1" x14ac:dyDescent="0.2">
      <c r="A25" s="26" t="s">
        <v>35</v>
      </c>
      <c r="B25" s="26"/>
      <c r="C25" s="26"/>
      <c r="E25" s="27">
        <v>6325000</v>
      </c>
      <c r="F25" s="27"/>
      <c r="H25" s="9">
        <v>31666045035</v>
      </c>
      <c r="J25" s="9">
        <v>27934768248.75</v>
      </c>
      <c r="L25" s="9">
        <v>0</v>
      </c>
      <c r="N25" s="9">
        <v>0</v>
      </c>
      <c r="P25" s="9">
        <v>0</v>
      </c>
      <c r="R25" s="9">
        <v>0</v>
      </c>
      <c r="T25" s="9">
        <v>6325000</v>
      </c>
      <c r="V25" s="9">
        <v>4196</v>
      </c>
      <c r="X25" s="9">
        <v>31666045035</v>
      </c>
      <c r="Z25" s="9">
        <v>26381788785</v>
      </c>
      <c r="AB25" s="10">
        <v>2.08</v>
      </c>
    </row>
    <row r="26" spans="1:28" ht="21.75" customHeight="1" x14ac:dyDescent="0.2">
      <c r="A26" s="26" t="s">
        <v>36</v>
      </c>
      <c r="B26" s="26"/>
      <c r="C26" s="26"/>
      <c r="E26" s="27">
        <v>45000000</v>
      </c>
      <c r="F26" s="27"/>
      <c r="H26" s="9">
        <v>53069103416</v>
      </c>
      <c r="J26" s="9">
        <v>59985947250</v>
      </c>
      <c r="L26" s="9">
        <v>0</v>
      </c>
      <c r="N26" s="9">
        <v>0</v>
      </c>
      <c r="P26" s="9">
        <v>0</v>
      </c>
      <c r="R26" s="9">
        <v>0</v>
      </c>
      <c r="T26" s="9">
        <v>45000000</v>
      </c>
      <c r="V26" s="9">
        <v>1450</v>
      </c>
      <c r="X26" s="9">
        <v>53069103416</v>
      </c>
      <c r="Z26" s="9">
        <v>64861762500</v>
      </c>
      <c r="AB26" s="10">
        <v>5.12</v>
      </c>
    </row>
    <row r="27" spans="1:28" ht="21.75" customHeight="1" x14ac:dyDescent="0.2">
      <c r="A27" s="26" t="s">
        <v>37</v>
      </c>
      <c r="B27" s="26"/>
      <c r="C27" s="26"/>
      <c r="E27" s="27">
        <v>700000</v>
      </c>
      <c r="F27" s="27"/>
      <c r="H27" s="9">
        <v>17715059112</v>
      </c>
      <c r="J27" s="9">
        <v>16449539400</v>
      </c>
      <c r="L27" s="9">
        <v>0</v>
      </c>
      <c r="N27" s="9">
        <v>0</v>
      </c>
      <c r="P27" s="9">
        <v>0</v>
      </c>
      <c r="R27" s="9">
        <v>0</v>
      </c>
      <c r="T27" s="9">
        <v>700000</v>
      </c>
      <c r="V27" s="9">
        <v>24490</v>
      </c>
      <c r="X27" s="9">
        <v>17715059112</v>
      </c>
      <c r="Z27" s="9">
        <v>17040999150</v>
      </c>
      <c r="AB27" s="10">
        <v>1.35</v>
      </c>
    </row>
    <row r="28" spans="1:28" ht="21.75" customHeight="1" x14ac:dyDescent="0.2">
      <c r="A28" s="26" t="s">
        <v>38</v>
      </c>
      <c r="B28" s="26"/>
      <c r="C28" s="26"/>
      <c r="E28" s="27">
        <v>5000000</v>
      </c>
      <c r="F28" s="27"/>
      <c r="H28" s="9">
        <v>25098931490</v>
      </c>
      <c r="J28" s="9">
        <v>25596787500</v>
      </c>
      <c r="L28" s="9">
        <v>0</v>
      </c>
      <c r="N28" s="9">
        <v>0</v>
      </c>
      <c r="P28" s="9">
        <v>0</v>
      </c>
      <c r="R28" s="9">
        <v>0</v>
      </c>
      <c r="T28" s="9">
        <v>5000000</v>
      </c>
      <c r="V28" s="9">
        <v>6200</v>
      </c>
      <c r="X28" s="9">
        <v>25098931490</v>
      </c>
      <c r="Z28" s="9">
        <v>30815550000</v>
      </c>
      <c r="AB28" s="10">
        <v>2.4300000000000002</v>
      </c>
    </row>
    <row r="29" spans="1:28" ht="21.75" customHeight="1" x14ac:dyDescent="0.2">
      <c r="A29" s="26" t="s">
        <v>39</v>
      </c>
      <c r="B29" s="26"/>
      <c r="C29" s="26"/>
      <c r="E29" s="27">
        <v>4000000</v>
      </c>
      <c r="F29" s="27"/>
      <c r="H29" s="9">
        <v>14500863189</v>
      </c>
      <c r="J29" s="9">
        <v>13419675000</v>
      </c>
      <c r="L29" s="9">
        <v>0</v>
      </c>
      <c r="N29" s="9">
        <v>0</v>
      </c>
      <c r="P29" s="9">
        <v>0</v>
      </c>
      <c r="R29" s="9">
        <v>0</v>
      </c>
      <c r="T29" s="9">
        <v>4000000</v>
      </c>
      <c r="V29" s="9">
        <v>3350</v>
      </c>
      <c r="X29" s="9">
        <v>14500863189</v>
      </c>
      <c r="Z29" s="9">
        <v>13320270000</v>
      </c>
      <c r="AB29" s="10">
        <v>1.05</v>
      </c>
    </row>
    <row r="30" spans="1:28" ht="21.75" customHeight="1" x14ac:dyDescent="0.2">
      <c r="A30" s="26" t="s">
        <v>40</v>
      </c>
      <c r="B30" s="26"/>
      <c r="C30" s="26"/>
      <c r="E30" s="27">
        <v>1000000</v>
      </c>
      <c r="F30" s="27"/>
      <c r="H30" s="9">
        <v>21217375702</v>
      </c>
      <c r="J30" s="9">
        <v>23648449500</v>
      </c>
      <c r="L30" s="9">
        <v>0</v>
      </c>
      <c r="N30" s="9">
        <v>0</v>
      </c>
      <c r="P30" s="9">
        <v>0</v>
      </c>
      <c r="R30" s="9">
        <v>0</v>
      </c>
      <c r="T30" s="9">
        <v>1000000</v>
      </c>
      <c r="V30" s="9">
        <v>24350</v>
      </c>
      <c r="X30" s="9">
        <v>21217375702</v>
      </c>
      <c r="Z30" s="9">
        <v>24205117500</v>
      </c>
      <c r="AB30" s="10">
        <v>1.91</v>
      </c>
    </row>
    <row r="31" spans="1:28" ht="21.75" customHeight="1" x14ac:dyDescent="0.2">
      <c r="A31" s="26" t="s">
        <v>41</v>
      </c>
      <c r="B31" s="26"/>
      <c r="C31" s="26"/>
      <c r="E31" s="27">
        <v>4500000</v>
      </c>
      <c r="F31" s="27"/>
      <c r="H31" s="9">
        <v>22307912232</v>
      </c>
      <c r="J31" s="9">
        <v>41869386000</v>
      </c>
      <c r="L31" s="9">
        <v>0</v>
      </c>
      <c r="N31" s="9">
        <v>0</v>
      </c>
      <c r="P31" s="9">
        <v>0</v>
      </c>
      <c r="R31" s="9">
        <v>0</v>
      </c>
      <c r="T31" s="9">
        <v>4500000</v>
      </c>
      <c r="V31" s="9">
        <v>10240</v>
      </c>
      <c r="X31" s="9">
        <v>22307912232</v>
      </c>
      <c r="Z31" s="9">
        <v>45805824000</v>
      </c>
      <c r="AB31" s="10">
        <v>3.62</v>
      </c>
    </row>
    <row r="32" spans="1:28" ht="21.75" customHeight="1" x14ac:dyDescent="0.2">
      <c r="A32" s="26" t="s">
        <v>42</v>
      </c>
      <c r="B32" s="26"/>
      <c r="C32" s="26"/>
      <c r="E32" s="27">
        <v>700000</v>
      </c>
      <c r="F32" s="27"/>
      <c r="H32" s="9">
        <v>9588246392</v>
      </c>
      <c r="J32" s="9">
        <v>33796705950</v>
      </c>
      <c r="L32" s="9">
        <v>0</v>
      </c>
      <c r="N32" s="9">
        <v>0</v>
      </c>
      <c r="P32" s="9">
        <v>0</v>
      </c>
      <c r="R32" s="9">
        <v>0</v>
      </c>
      <c r="T32" s="9">
        <v>700000</v>
      </c>
      <c r="V32" s="9">
        <v>53620</v>
      </c>
      <c r="X32" s="9">
        <v>9588246392</v>
      </c>
      <c r="Z32" s="9">
        <v>37310672700</v>
      </c>
      <c r="AB32" s="10">
        <v>2.95</v>
      </c>
    </row>
    <row r="33" spans="1:28" ht="21.75" customHeight="1" x14ac:dyDescent="0.2">
      <c r="A33" s="26" t="s">
        <v>43</v>
      </c>
      <c r="B33" s="26"/>
      <c r="C33" s="26"/>
      <c r="E33" s="27">
        <v>177778</v>
      </c>
      <c r="F33" s="27"/>
      <c r="H33" s="9">
        <v>1701577595</v>
      </c>
      <c r="J33" s="9">
        <v>2744111590.1352</v>
      </c>
      <c r="L33" s="9">
        <v>0</v>
      </c>
      <c r="N33" s="9">
        <v>0</v>
      </c>
      <c r="P33" s="9">
        <v>0</v>
      </c>
      <c r="R33" s="9">
        <v>0</v>
      </c>
      <c r="T33" s="9">
        <v>177778</v>
      </c>
      <c r="V33" s="9">
        <v>17730</v>
      </c>
      <c r="X33" s="9">
        <v>1701577595</v>
      </c>
      <c r="Z33" s="9">
        <v>3133249516.5570002</v>
      </c>
      <c r="AB33" s="10">
        <v>0.25</v>
      </c>
    </row>
    <row r="34" spans="1:28" ht="21.75" customHeight="1" x14ac:dyDescent="0.2">
      <c r="A34" s="26" t="s">
        <v>44</v>
      </c>
      <c r="B34" s="26"/>
      <c r="C34" s="26"/>
      <c r="E34" s="27">
        <v>100000</v>
      </c>
      <c r="F34" s="27"/>
      <c r="H34" s="9">
        <v>679229733</v>
      </c>
      <c r="J34" s="9">
        <v>825061500</v>
      </c>
      <c r="L34" s="9">
        <v>0</v>
      </c>
      <c r="N34" s="9">
        <v>0</v>
      </c>
      <c r="P34" s="9">
        <v>0</v>
      </c>
      <c r="R34" s="9">
        <v>0</v>
      </c>
      <c r="T34" s="9">
        <v>100000</v>
      </c>
      <c r="V34" s="9">
        <v>9950</v>
      </c>
      <c r="X34" s="9">
        <v>679229733</v>
      </c>
      <c r="Z34" s="9">
        <v>989079750</v>
      </c>
      <c r="AB34" s="10">
        <v>0.08</v>
      </c>
    </row>
    <row r="35" spans="1:28" ht="21.75" customHeight="1" x14ac:dyDescent="0.2">
      <c r="A35" s="26" t="s">
        <v>45</v>
      </c>
      <c r="B35" s="26"/>
      <c r="C35" s="26"/>
      <c r="E35" s="27">
        <v>1000000</v>
      </c>
      <c r="F35" s="27"/>
      <c r="H35" s="9">
        <v>20318838322</v>
      </c>
      <c r="J35" s="9">
        <v>18350163000</v>
      </c>
      <c r="L35" s="9">
        <v>0</v>
      </c>
      <c r="N35" s="9">
        <v>0</v>
      </c>
      <c r="P35" s="9">
        <v>0</v>
      </c>
      <c r="R35" s="9">
        <v>0</v>
      </c>
      <c r="T35" s="9">
        <v>1000000</v>
      </c>
      <c r="V35" s="9">
        <v>15340</v>
      </c>
      <c r="X35" s="9">
        <v>20318838322</v>
      </c>
      <c r="Z35" s="9">
        <v>15248727000</v>
      </c>
      <c r="AB35" s="10">
        <v>1.2</v>
      </c>
    </row>
    <row r="36" spans="1:28" ht="21.75" customHeight="1" x14ac:dyDescent="0.2">
      <c r="A36" s="26" t="s">
        <v>46</v>
      </c>
      <c r="B36" s="26"/>
      <c r="C36" s="26"/>
      <c r="E36" s="27">
        <v>249999</v>
      </c>
      <c r="F36" s="27"/>
      <c r="H36" s="9">
        <v>1611455418</v>
      </c>
      <c r="J36" s="9">
        <v>1781827497.6615</v>
      </c>
      <c r="L36" s="9">
        <v>0</v>
      </c>
      <c r="N36" s="9">
        <v>0</v>
      </c>
      <c r="P36" s="9">
        <v>-249999</v>
      </c>
      <c r="R36" s="9">
        <v>1885419800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</row>
    <row r="37" spans="1:28" ht="21.75" customHeight="1" x14ac:dyDescent="0.2">
      <c r="A37" s="26" t="s">
        <v>47</v>
      </c>
      <c r="B37" s="26"/>
      <c r="C37" s="26"/>
      <c r="E37" s="27">
        <v>4000000</v>
      </c>
      <c r="F37" s="27"/>
      <c r="H37" s="9">
        <v>18915677831</v>
      </c>
      <c r="J37" s="9">
        <v>28568997000</v>
      </c>
      <c r="L37" s="9">
        <v>0</v>
      </c>
      <c r="N37" s="9">
        <v>0</v>
      </c>
      <c r="P37" s="9">
        <v>0</v>
      </c>
      <c r="R37" s="9">
        <v>0</v>
      </c>
      <c r="T37" s="9">
        <v>4000000</v>
      </c>
      <c r="V37" s="9">
        <v>8560</v>
      </c>
      <c r="X37" s="9">
        <v>18915677831</v>
      </c>
      <c r="Z37" s="9">
        <v>34036272000</v>
      </c>
      <c r="AB37" s="10">
        <v>2.69</v>
      </c>
    </row>
    <row r="38" spans="1:28" ht="21.75" customHeight="1" x14ac:dyDescent="0.2">
      <c r="A38" s="26" t="s">
        <v>48</v>
      </c>
      <c r="B38" s="26"/>
      <c r="C38" s="26"/>
      <c r="E38" s="27">
        <v>400000</v>
      </c>
      <c r="F38" s="27"/>
      <c r="H38" s="9">
        <v>10553089214</v>
      </c>
      <c r="J38" s="9">
        <v>9713856600</v>
      </c>
      <c r="L38" s="9">
        <v>0</v>
      </c>
      <c r="N38" s="9">
        <v>0</v>
      </c>
      <c r="P38" s="9">
        <v>0</v>
      </c>
      <c r="R38" s="9">
        <v>0</v>
      </c>
      <c r="T38" s="9">
        <v>400000</v>
      </c>
      <c r="V38" s="9">
        <v>24150</v>
      </c>
      <c r="X38" s="9">
        <v>10553089214</v>
      </c>
      <c r="Z38" s="9">
        <v>9602523000</v>
      </c>
      <c r="AB38" s="10">
        <v>0.76</v>
      </c>
    </row>
    <row r="39" spans="1:28" ht="21.75" customHeight="1" x14ac:dyDescent="0.2">
      <c r="A39" s="26" t="s">
        <v>49</v>
      </c>
      <c r="B39" s="26"/>
      <c r="C39" s="26"/>
      <c r="E39" s="27">
        <v>2000000</v>
      </c>
      <c r="F39" s="27"/>
      <c r="H39" s="9">
        <v>10839833577</v>
      </c>
      <c r="J39" s="9">
        <v>8238686400</v>
      </c>
      <c r="L39" s="9">
        <v>600000</v>
      </c>
      <c r="N39" s="9">
        <v>2555131185</v>
      </c>
      <c r="P39" s="9">
        <v>0</v>
      </c>
      <c r="R39" s="9">
        <v>0</v>
      </c>
      <c r="T39" s="9">
        <v>2600000</v>
      </c>
      <c r="V39" s="9">
        <v>4199</v>
      </c>
      <c r="X39" s="9">
        <v>13394964762</v>
      </c>
      <c r="Z39" s="9">
        <v>10852441470</v>
      </c>
      <c r="AB39" s="10">
        <v>0.86</v>
      </c>
    </row>
    <row r="40" spans="1:28" ht="21.75" customHeight="1" x14ac:dyDescent="0.2">
      <c r="A40" s="26" t="s">
        <v>50</v>
      </c>
      <c r="B40" s="26"/>
      <c r="C40" s="26"/>
      <c r="E40" s="27">
        <v>1900000</v>
      </c>
      <c r="F40" s="27"/>
      <c r="H40" s="9">
        <v>15828093422</v>
      </c>
      <c r="J40" s="9">
        <v>24061974300</v>
      </c>
      <c r="L40" s="9">
        <v>0</v>
      </c>
      <c r="N40" s="9">
        <v>0</v>
      </c>
      <c r="P40" s="9">
        <v>0</v>
      </c>
      <c r="R40" s="9">
        <v>0</v>
      </c>
      <c r="T40" s="9">
        <v>1900000</v>
      </c>
      <c r="V40" s="9">
        <v>12740</v>
      </c>
      <c r="X40" s="9">
        <v>15828093422</v>
      </c>
      <c r="Z40" s="9">
        <v>24061974300</v>
      </c>
      <c r="AB40" s="10">
        <v>1.9</v>
      </c>
    </row>
    <row r="41" spans="1:28" ht="21.75" customHeight="1" x14ac:dyDescent="0.2">
      <c r="A41" s="26" t="s">
        <v>51</v>
      </c>
      <c r="B41" s="26"/>
      <c r="C41" s="26"/>
      <c r="E41" s="27">
        <v>700000</v>
      </c>
      <c r="F41" s="27"/>
      <c r="H41" s="9">
        <v>4674240325</v>
      </c>
      <c r="J41" s="9">
        <v>4411593900</v>
      </c>
      <c r="L41" s="9">
        <v>5333988</v>
      </c>
      <c r="N41" s="9">
        <v>37464337656</v>
      </c>
      <c r="P41" s="9">
        <v>-823988</v>
      </c>
      <c r="R41" s="9">
        <v>5157651531</v>
      </c>
      <c r="T41" s="9">
        <v>5210000</v>
      </c>
      <c r="V41" s="9">
        <v>6910</v>
      </c>
      <c r="X41" s="9">
        <v>36713505363</v>
      </c>
      <c r="Z41" s="9">
        <v>35786893455</v>
      </c>
      <c r="AB41" s="10">
        <v>2.82</v>
      </c>
    </row>
    <row r="42" spans="1:28" ht="21.75" customHeight="1" x14ac:dyDescent="0.2">
      <c r="A42" s="26" t="s">
        <v>52</v>
      </c>
      <c r="B42" s="26"/>
      <c r="C42" s="26"/>
      <c r="E42" s="27">
        <v>6000000</v>
      </c>
      <c r="F42" s="27"/>
      <c r="H42" s="9">
        <v>24472454822</v>
      </c>
      <c r="J42" s="9">
        <v>18465472800</v>
      </c>
      <c r="L42" s="9">
        <v>0</v>
      </c>
      <c r="N42" s="9">
        <v>0</v>
      </c>
      <c r="P42" s="9">
        <v>0</v>
      </c>
      <c r="R42" s="9">
        <v>0</v>
      </c>
      <c r="T42" s="9">
        <v>6000000</v>
      </c>
      <c r="V42" s="9">
        <v>3284</v>
      </c>
      <c r="X42" s="9">
        <v>24472454822</v>
      </c>
      <c r="Z42" s="9">
        <v>19586761200</v>
      </c>
      <c r="AB42" s="10">
        <v>1.55</v>
      </c>
    </row>
    <row r="43" spans="1:28" ht="21.75" customHeight="1" x14ac:dyDescent="0.2">
      <c r="A43" s="26" t="s">
        <v>53</v>
      </c>
      <c r="B43" s="26"/>
      <c r="C43" s="26"/>
      <c r="E43" s="27">
        <v>18750000</v>
      </c>
      <c r="F43" s="27"/>
      <c r="H43" s="9">
        <v>37769437542</v>
      </c>
      <c r="J43" s="9">
        <v>74050512187.5</v>
      </c>
      <c r="L43" s="9">
        <v>0</v>
      </c>
      <c r="N43" s="9">
        <v>0</v>
      </c>
      <c r="P43" s="9">
        <v>-3749999</v>
      </c>
      <c r="R43" s="9">
        <v>15493075951</v>
      </c>
      <c r="T43" s="9">
        <v>15000001</v>
      </c>
      <c r="V43" s="9">
        <v>4131</v>
      </c>
      <c r="X43" s="9">
        <v>30215552047</v>
      </c>
      <c r="Z43" s="9">
        <v>61596312356.420502</v>
      </c>
      <c r="AB43" s="10">
        <v>4.8600000000000003</v>
      </c>
    </row>
    <row r="44" spans="1:28" ht="21.75" customHeight="1" x14ac:dyDescent="0.2">
      <c r="A44" s="26" t="s">
        <v>54</v>
      </c>
      <c r="B44" s="26"/>
      <c r="C44" s="26"/>
      <c r="E44" s="27">
        <v>3840000</v>
      </c>
      <c r="F44" s="27"/>
      <c r="H44" s="9">
        <v>18402583136</v>
      </c>
      <c r="J44" s="9">
        <v>11062106496</v>
      </c>
      <c r="L44" s="9">
        <v>0</v>
      </c>
      <c r="N44" s="9">
        <v>0</v>
      </c>
      <c r="P44" s="9">
        <v>0</v>
      </c>
      <c r="R44" s="9">
        <v>0</v>
      </c>
      <c r="T44" s="9">
        <v>3840000</v>
      </c>
      <c r="V44" s="9">
        <v>3051</v>
      </c>
      <c r="X44" s="9">
        <v>18402583136</v>
      </c>
      <c r="Z44" s="9">
        <v>11646130752</v>
      </c>
      <c r="AB44" s="10">
        <v>0.92</v>
      </c>
    </row>
    <row r="45" spans="1:28" ht="21.75" customHeight="1" x14ac:dyDescent="0.2">
      <c r="A45" s="26" t="s">
        <v>55</v>
      </c>
      <c r="B45" s="26"/>
      <c r="C45" s="26"/>
      <c r="E45" s="27">
        <v>2600000</v>
      </c>
      <c r="F45" s="27"/>
      <c r="H45" s="9">
        <v>3310791870</v>
      </c>
      <c r="J45" s="9">
        <v>2835229410</v>
      </c>
      <c r="L45" s="9">
        <v>0</v>
      </c>
      <c r="N45" s="9">
        <v>0</v>
      </c>
      <c r="P45" s="9">
        <v>0</v>
      </c>
      <c r="R45" s="9">
        <v>0</v>
      </c>
      <c r="T45" s="9">
        <v>2600000</v>
      </c>
      <c r="V45" s="9">
        <v>1107</v>
      </c>
      <c r="X45" s="9">
        <v>3310791870</v>
      </c>
      <c r="Z45" s="9">
        <v>2861074710</v>
      </c>
      <c r="AB45" s="10">
        <v>0.23</v>
      </c>
    </row>
    <row r="46" spans="1:28" ht="21.75" customHeight="1" x14ac:dyDescent="0.2">
      <c r="A46" s="26" t="s">
        <v>56</v>
      </c>
      <c r="B46" s="26"/>
      <c r="C46" s="26"/>
      <c r="E46" s="27">
        <v>10000000</v>
      </c>
      <c r="F46" s="27"/>
      <c r="H46" s="9">
        <v>20115257215</v>
      </c>
      <c r="J46" s="9">
        <v>18847188000</v>
      </c>
      <c r="L46" s="9">
        <v>0</v>
      </c>
      <c r="N46" s="9">
        <v>0</v>
      </c>
      <c r="P46" s="9">
        <v>0</v>
      </c>
      <c r="R46" s="9">
        <v>0</v>
      </c>
      <c r="T46" s="9">
        <v>10000000</v>
      </c>
      <c r="V46" s="9">
        <v>2145</v>
      </c>
      <c r="X46" s="9">
        <v>20115257215</v>
      </c>
      <c r="Z46" s="9">
        <v>21322372500</v>
      </c>
      <c r="AB46" s="10">
        <v>1.68</v>
      </c>
    </row>
    <row r="47" spans="1:28" ht="21.75" customHeight="1" x14ac:dyDescent="0.2">
      <c r="A47" s="26" t="s">
        <v>57</v>
      </c>
      <c r="B47" s="26"/>
      <c r="C47" s="26"/>
      <c r="E47" s="27">
        <v>10000000</v>
      </c>
      <c r="F47" s="27"/>
      <c r="H47" s="9">
        <v>13240738278</v>
      </c>
      <c r="J47" s="9">
        <v>12932590500</v>
      </c>
      <c r="L47" s="9">
        <v>0</v>
      </c>
      <c r="N47" s="9">
        <v>0</v>
      </c>
      <c r="P47" s="9">
        <v>0</v>
      </c>
      <c r="R47" s="9">
        <v>0</v>
      </c>
      <c r="T47" s="9">
        <v>10000000</v>
      </c>
      <c r="V47" s="9">
        <v>1197</v>
      </c>
      <c r="X47" s="9">
        <v>13240738278</v>
      </c>
      <c r="Z47" s="9">
        <v>11898778500</v>
      </c>
      <c r="AB47" s="10">
        <v>0.94</v>
      </c>
    </row>
    <row r="48" spans="1:28" ht="21.75" customHeight="1" x14ac:dyDescent="0.2">
      <c r="A48" s="26" t="s">
        <v>58</v>
      </c>
      <c r="B48" s="26"/>
      <c r="C48" s="26"/>
      <c r="E48" s="27">
        <v>400000</v>
      </c>
      <c r="F48" s="27"/>
      <c r="H48" s="9">
        <v>17622456107</v>
      </c>
      <c r="J48" s="9">
        <v>23523199200</v>
      </c>
      <c r="L48" s="9">
        <v>0</v>
      </c>
      <c r="N48" s="9">
        <v>0</v>
      </c>
      <c r="P48" s="9">
        <v>0</v>
      </c>
      <c r="R48" s="9">
        <v>0</v>
      </c>
      <c r="T48" s="9">
        <v>400000</v>
      </c>
      <c r="V48" s="9">
        <v>63310</v>
      </c>
      <c r="X48" s="9">
        <v>17622456107</v>
      </c>
      <c r="Z48" s="9">
        <v>25173322200</v>
      </c>
      <c r="AB48" s="10">
        <v>1.99</v>
      </c>
    </row>
    <row r="49" spans="1:28" ht="21.75" customHeight="1" x14ac:dyDescent="0.2">
      <c r="A49" s="26" t="s">
        <v>59</v>
      </c>
      <c r="B49" s="26"/>
      <c r="C49" s="26"/>
      <c r="E49" s="27">
        <v>2400000</v>
      </c>
      <c r="F49" s="27"/>
      <c r="H49" s="9">
        <v>10242608460</v>
      </c>
      <c r="J49" s="9">
        <v>10480467960</v>
      </c>
      <c r="L49" s="9">
        <v>5600000</v>
      </c>
      <c r="N49" s="9">
        <v>30419002577</v>
      </c>
      <c r="P49" s="9">
        <v>0</v>
      </c>
      <c r="R49" s="9">
        <v>0</v>
      </c>
      <c r="T49" s="9">
        <v>8000000</v>
      </c>
      <c r="V49" s="9">
        <v>5508</v>
      </c>
      <c r="X49" s="9">
        <v>40661611037</v>
      </c>
      <c r="Z49" s="9">
        <v>43801819200</v>
      </c>
      <c r="AB49" s="10">
        <v>3.46</v>
      </c>
    </row>
    <row r="50" spans="1:28" ht="21.75" customHeight="1" x14ac:dyDescent="0.2">
      <c r="A50" s="26" t="s">
        <v>61</v>
      </c>
      <c r="B50" s="26"/>
      <c r="C50" s="26"/>
      <c r="E50" s="27">
        <v>4759975</v>
      </c>
      <c r="F50" s="27"/>
      <c r="H50" s="9">
        <v>15739830512</v>
      </c>
      <c r="J50" s="9">
        <v>16560786020.625</v>
      </c>
      <c r="L50" s="9">
        <v>4240026</v>
      </c>
      <c r="N50" s="9">
        <v>14590282234</v>
      </c>
      <c r="P50" s="9">
        <v>0</v>
      </c>
      <c r="R50" s="9">
        <v>0</v>
      </c>
      <c r="T50" s="9">
        <v>9000001</v>
      </c>
      <c r="V50" s="9">
        <v>3557</v>
      </c>
      <c r="X50" s="9">
        <v>30330112746</v>
      </c>
      <c r="Z50" s="9">
        <v>31822526185.8358</v>
      </c>
      <c r="AB50" s="10">
        <v>2.5099999999999998</v>
      </c>
    </row>
    <row r="51" spans="1:28" ht="21.75" customHeight="1" x14ac:dyDescent="0.2">
      <c r="A51" s="26" t="s">
        <v>62</v>
      </c>
      <c r="B51" s="26"/>
      <c r="C51" s="26"/>
      <c r="E51" s="27">
        <v>7000000</v>
      </c>
      <c r="F51" s="27"/>
      <c r="H51" s="9">
        <v>24927390942</v>
      </c>
      <c r="J51" s="9">
        <v>22385011950</v>
      </c>
      <c r="L51" s="9">
        <v>2753701</v>
      </c>
      <c r="N51" s="9">
        <v>5390998123</v>
      </c>
      <c r="P51" s="9">
        <v>0</v>
      </c>
      <c r="R51" s="9">
        <v>0</v>
      </c>
      <c r="T51" s="9">
        <v>9753701</v>
      </c>
      <c r="V51" s="9">
        <v>2710</v>
      </c>
      <c r="X51" s="9">
        <v>28134164533</v>
      </c>
      <c r="Z51" s="9">
        <v>26275256158.225498</v>
      </c>
      <c r="AB51" s="10">
        <v>2.0699999999999998</v>
      </c>
    </row>
    <row r="52" spans="1:28" ht="21.75" customHeight="1" x14ac:dyDescent="0.2">
      <c r="A52" s="26" t="s">
        <v>63</v>
      </c>
      <c r="B52" s="26"/>
      <c r="C52" s="26"/>
      <c r="E52" s="27">
        <v>2400000</v>
      </c>
      <c r="F52" s="27"/>
      <c r="H52" s="9">
        <v>3976444821</v>
      </c>
      <c r="J52" s="9">
        <v>3173007600</v>
      </c>
      <c r="L52" s="9">
        <v>1600000</v>
      </c>
      <c r="N52" s="9">
        <v>2274108395</v>
      </c>
      <c r="P52" s="9">
        <v>0</v>
      </c>
      <c r="R52" s="9">
        <v>0</v>
      </c>
      <c r="T52" s="9">
        <v>4000000</v>
      </c>
      <c r="V52" s="9">
        <v>1408</v>
      </c>
      <c r="X52" s="9">
        <v>6250553216</v>
      </c>
      <c r="Z52" s="9">
        <v>5598489600</v>
      </c>
      <c r="AB52" s="10">
        <v>0.44</v>
      </c>
    </row>
    <row r="53" spans="1:28" ht="21.75" customHeight="1" x14ac:dyDescent="0.2">
      <c r="A53" s="26" t="s">
        <v>64</v>
      </c>
      <c r="B53" s="26"/>
      <c r="C53" s="26"/>
      <c r="E53" s="27">
        <v>8500000</v>
      </c>
      <c r="F53" s="27"/>
      <c r="H53" s="9">
        <v>34782313791</v>
      </c>
      <c r="J53" s="9">
        <v>78157181250</v>
      </c>
      <c r="L53" s="9">
        <v>0</v>
      </c>
      <c r="N53" s="9">
        <v>0</v>
      </c>
      <c r="P53" s="9">
        <v>-2500000</v>
      </c>
      <c r="R53" s="9">
        <v>23996367220</v>
      </c>
      <c r="T53" s="9">
        <v>6000000</v>
      </c>
      <c r="V53" s="9">
        <v>9720</v>
      </c>
      <c r="X53" s="9">
        <v>24552221500</v>
      </c>
      <c r="Z53" s="9">
        <v>57972996000</v>
      </c>
      <c r="AB53" s="10">
        <v>4.58</v>
      </c>
    </row>
    <row r="54" spans="1:28" ht="21.75" customHeight="1" x14ac:dyDescent="0.2">
      <c r="A54" s="26" t="s">
        <v>65</v>
      </c>
      <c r="B54" s="26"/>
      <c r="C54" s="26"/>
      <c r="E54" s="27">
        <v>4271000</v>
      </c>
      <c r="F54" s="27"/>
      <c r="H54" s="9">
        <v>17742743299</v>
      </c>
      <c r="J54" s="9">
        <v>25218790047</v>
      </c>
      <c r="L54" s="9">
        <v>0</v>
      </c>
      <c r="N54" s="9">
        <v>0</v>
      </c>
      <c r="P54" s="9">
        <v>0</v>
      </c>
      <c r="R54" s="9">
        <v>0</v>
      </c>
      <c r="T54" s="9">
        <v>4271000</v>
      </c>
      <c r="V54" s="9">
        <v>6710</v>
      </c>
      <c r="X54" s="9">
        <v>17742743299</v>
      </c>
      <c r="Z54" s="9">
        <v>28487892460.5</v>
      </c>
      <c r="AB54" s="10">
        <v>2.25</v>
      </c>
    </row>
    <row r="55" spans="1:28" ht="21.75" customHeight="1" x14ac:dyDescent="0.2">
      <c r="A55" s="26" t="s">
        <v>66</v>
      </c>
      <c r="B55" s="26"/>
      <c r="C55" s="26"/>
      <c r="E55" s="27">
        <v>0</v>
      </c>
      <c r="F55" s="27"/>
      <c r="H55" s="9">
        <v>0</v>
      </c>
      <c r="J55" s="9">
        <v>0</v>
      </c>
      <c r="L55" s="9">
        <v>42000000</v>
      </c>
      <c r="N55" s="9">
        <v>24584793038</v>
      </c>
      <c r="P55" s="9">
        <v>0</v>
      </c>
      <c r="R55" s="9">
        <v>0</v>
      </c>
      <c r="T55" s="9">
        <v>42000000</v>
      </c>
      <c r="V55" s="9">
        <v>601</v>
      </c>
      <c r="X55" s="9">
        <v>24584793038</v>
      </c>
      <c r="Z55" s="9">
        <v>25091810100</v>
      </c>
      <c r="AB55" s="10">
        <v>1.98</v>
      </c>
    </row>
    <row r="56" spans="1:28" ht="21.75" customHeight="1" x14ac:dyDescent="0.2">
      <c r="A56" s="26" t="s">
        <v>67</v>
      </c>
      <c r="B56" s="26"/>
      <c r="C56" s="26"/>
      <c r="E56" s="27">
        <v>0</v>
      </c>
      <c r="F56" s="27"/>
      <c r="H56" s="9">
        <v>0</v>
      </c>
      <c r="J56" s="9">
        <v>0</v>
      </c>
      <c r="L56" s="9">
        <v>200000</v>
      </c>
      <c r="N56" s="9">
        <v>390153934</v>
      </c>
      <c r="P56" s="9">
        <v>-200000</v>
      </c>
      <c r="R56" s="9">
        <v>399011671</v>
      </c>
      <c r="T56" s="9">
        <v>0</v>
      </c>
      <c r="V56" s="9">
        <v>0</v>
      </c>
      <c r="X56" s="9">
        <v>0</v>
      </c>
      <c r="Z56" s="9">
        <v>0</v>
      </c>
      <c r="AB56" s="10">
        <v>0</v>
      </c>
    </row>
    <row r="57" spans="1:28" ht="21.75" customHeight="1" x14ac:dyDescent="0.2">
      <c r="A57" s="26" t="s">
        <v>68</v>
      </c>
      <c r="B57" s="26"/>
      <c r="C57" s="26"/>
      <c r="E57" s="27">
        <v>0</v>
      </c>
      <c r="F57" s="27"/>
      <c r="H57" s="9">
        <v>0</v>
      </c>
      <c r="J57" s="9">
        <v>0</v>
      </c>
      <c r="L57" s="9">
        <v>3000000</v>
      </c>
      <c r="N57" s="9">
        <v>8484065829</v>
      </c>
      <c r="P57" s="9">
        <v>0</v>
      </c>
      <c r="R57" s="9">
        <v>0</v>
      </c>
      <c r="T57" s="9">
        <v>3000000</v>
      </c>
      <c r="V57" s="9">
        <v>2929</v>
      </c>
      <c r="X57" s="9">
        <v>8484065829</v>
      </c>
      <c r="Z57" s="9">
        <v>8734717350</v>
      </c>
      <c r="AB57" s="10">
        <v>0.69</v>
      </c>
    </row>
    <row r="58" spans="1:28" ht="21.75" customHeight="1" x14ac:dyDescent="0.2">
      <c r="A58" s="26" t="s">
        <v>69</v>
      </c>
      <c r="B58" s="26"/>
      <c r="C58" s="26"/>
      <c r="E58" s="27">
        <v>0</v>
      </c>
      <c r="F58" s="27"/>
      <c r="H58" s="9">
        <v>0</v>
      </c>
      <c r="J58" s="9">
        <v>0</v>
      </c>
      <c r="L58" s="9">
        <v>1500000</v>
      </c>
      <c r="N58" s="9">
        <v>20394908769</v>
      </c>
      <c r="P58" s="9">
        <v>0</v>
      </c>
      <c r="R58" s="9">
        <v>0</v>
      </c>
      <c r="T58" s="9">
        <v>1500000</v>
      </c>
      <c r="V58" s="9">
        <v>15020</v>
      </c>
      <c r="X58" s="9">
        <v>20394908769</v>
      </c>
      <c r="Z58" s="9">
        <v>22395946500</v>
      </c>
      <c r="AB58" s="10">
        <v>1.77</v>
      </c>
    </row>
    <row r="59" spans="1:28" ht="21.75" customHeight="1" x14ac:dyDescent="0.2">
      <c r="A59" s="26" t="s">
        <v>70</v>
      </c>
      <c r="B59" s="26"/>
      <c r="C59" s="26"/>
      <c r="E59" s="27">
        <v>0</v>
      </c>
      <c r="F59" s="27"/>
      <c r="H59" s="9">
        <v>0</v>
      </c>
      <c r="J59" s="9">
        <v>0</v>
      </c>
      <c r="L59" s="9">
        <v>10000000</v>
      </c>
      <c r="N59" s="9">
        <v>4603241706</v>
      </c>
      <c r="P59" s="9">
        <v>-10000000</v>
      </c>
      <c r="R59" s="9">
        <v>4522927647</v>
      </c>
      <c r="T59" s="9">
        <v>0</v>
      </c>
      <c r="V59" s="9">
        <v>0</v>
      </c>
      <c r="X59" s="9">
        <v>0</v>
      </c>
      <c r="Z59" s="9">
        <v>0</v>
      </c>
      <c r="AB59" s="10">
        <v>0</v>
      </c>
    </row>
    <row r="60" spans="1:28" ht="21.75" customHeight="1" x14ac:dyDescent="0.2">
      <c r="A60" s="28" t="s">
        <v>71</v>
      </c>
      <c r="B60" s="28"/>
      <c r="C60" s="28"/>
      <c r="D60" s="12"/>
      <c r="E60" s="27">
        <v>0</v>
      </c>
      <c r="F60" s="29"/>
      <c r="H60" s="13">
        <v>0</v>
      </c>
      <c r="J60" s="13">
        <v>0</v>
      </c>
      <c r="L60" s="13">
        <v>1130551</v>
      </c>
      <c r="N60" s="13">
        <v>0</v>
      </c>
      <c r="P60" s="13">
        <v>0</v>
      </c>
      <c r="R60" s="13">
        <v>0</v>
      </c>
      <c r="T60" s="13">
        <v>1130551</v>
      </c>
      <c r="V60" s="13">
        <v>1710</v>
      </c>
      <c r="X60" s="13">
        <v>2184224532</v>
      </c>
      <c r="Z60" s="13">
        <v>1921739418.8505001</v>
      </c>
      <c r="AB60" s="14">
        <v>0.15</v>
      </c>
    </row>
    <row r="61" spans="1:28" ht="21.75" customHeight="1" thickBot="1" x14ac:dyDescent="0.25">
      <c r="A61" s="30" t="s">
        <v>72</v>
      </c>
      <c r="B61" s="30"/>
      <c r="C61" s="30"/>
      <c r="D61" s="30"/>
      <c r="F61" s="16">
        <f>SUM(E9:F60)</f>
        <v>199802967</v>
      </c>
      <c r="G61" s="16">
        <f t="shared" ref="G61:AB61" si="0">SUM(F9:G60)</f>
        <v>0</v>
      </c>
      <c r="H61" s="16">
        <f>SUM(G9:H60)</f>
        <v>750559318228</v>
      </c>
      <c r="I61" s="16">
        <f t="shared" si="0"/>
        <v>750559318228</v>
      </c>
      <c r="J61" s="16">
        <f>SUM(I9:J60)</f>
        <v>968663227216.60803</v>
      </c>
      <c r="K61" s="16">
        <f t="shared" si="0"/>
        <v>968663227216.60803</v>
      </c>
      <c r="L61" s="16">
        <f>SUM(K9:L60)</f>
        <v>86358266</v>
      </c>
      <c r="M61" s="16">
        <f t="shared" si="0"/>
        <v>86358266</v>
      </c>
      <c r="N61" s="16">
        <f>SUM(M9:N60)</f>
        <v>180554117551</v>
      </c>
      <c r="O61" s="16">
        <f t="shared" si="0"/>
        <v>180554117551</v>
      </c>
      <c r="P61" s="16">
        <f>SUM(O9:P60)</f>
        <v>-17523986</v>
      </c>
      <c r="Q61" s="16">
        <f t="shared" si="0"/>
        <v>-17523986</v>
      </c>
      <c r="R61" s="16">
        <f>SUM(Q9:R60)</f>
        <v>51454453820</v>
      </c>
      <c r="S61" s="16">
        <f t="shared" si="0"/>
        <v>51454453820</v>
      </c>
      <c r="T61" s="16">
        <f>SUM(S9:T60)</f>
        <v>262637247</v>
      </c>
      <c r="U61" s="16">
        <f t="shared" si="0"/>
        <v>262637247</v>
      </c>
      <c r="V61" s="16">
        <f>SUM(U9:V60)</f>
        <v>943476</v>
      </c>
      <c r="W61" s="16">
        <f t="shared" si="0"/>
        <v>943476</v>
      </c>
      <c r="X61" s="16">
        <f>SUM(W9:X60)</f>
        <v>900820411003</v>
      </c>
      <c r="Y61" s="16">
        <f t="shared" si="0"/>
        <v>900820411003</v>
      </c>
      <c r="Z61" s="16">
        <f>SUM(Y9:Z60)</f>
        <v>1152772928576.1973</v>
      </c>
      <c r="AA61" s="16">
        <f t="shared" si="0"/>
        <v>1152772928576.1973</v>
      </c>
      <c r="AB61" s="16">
        <f t="shared" si="0"/>
        <v>91.029999999999987</v>
      </c>
    </row>
    <row r="62" spans="1:28" ht="13.5" thickTop="1" x14ac:dyDescent="0.2"/>
  </sheetData>
  <mergeCells count="118">
    <mergeCell ref="A61:D61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47:C47"/>
    <mergeCell ref="E47:F47"/>
    <mergeCell ref="A48:C48"/>
    <mergeCell ref="E48:F48"/>
    <mergeCell ref="A49:C49"/>
    <mergeCell ref="E49:F49"/>
    <mergeCell ref="A50:C50"/>
    <mergeCell ref="E50:F50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8"/>
  <sheetViews>
    <sheetView rightToLeft="1" view="pageBreakPreview" zoomScaleNormal="100" zoomScaleSheetLayoutView="100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1" t="s">
        <v>73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14.45" customHeight="1" x14ac:dyDescent="0.2">
      <c r="I6" s="22" t="s">
        <v>7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22" t="s">
        <v>9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2" t="s">
        <v>74</v>
      </c>
      <c r="B8" s="22"/>
      <c r="C8" s="22"/>
      <c r="D8" s="22"/>
      <c r="E8" s="22"/>
      <c r="F8" s="22"/>
      <c r="G8" s="22"/>
      <c r="I8" s="22" t="s">
        <v>75</v>
      </c>
      <c r="J8" s="22"/>
      <c r="K8" s="22"/>
      <c r="M8" s="22" t="s">
        <v>76</v>
      </c>
      <c r="N8" s="22"/>
      <c r="O8" s="22"/>
      <c r="Q8" s="22" t="s">
        <v>77</v>
      </c>
      <c r="R8" s="22"/>
      <c r="S8" s="22"/>
      <c r="T8" s="22"/>
      <c r="U8" s="22"/>
      <c r="W8" s="22" t="s">
        <v>78</v>
      </c>
      <c r="X8" s="22"/>
      <c r="Y8" s="22"/>
      <c r="Z8" s="22"/>
      <c r="AA8" s="22"/>
      <c r="AC8" s="22" t="s">
        <v>75</v>
      </c>
      <c r="AD8" s="22"/>
      <c r="AE8" s="22"/>
      <c r="AF8" s="22"/>
      <c r="AG8" s="22"/>
      <c r="AI8" s="22" t="s">
        <v>76</v>
      </c>
      <c r="AJ8" s="22"/>
      <c r="AK8" s="22"/>
      <c r="AM8" s="22" t="s">
        <v>77</v>
      </c>
      <c r="AN8" s="22"/>
      <c r="AO8" s="22"/>
      <c r="AQ8" s="22" t="s">
        <v>78</v>
      </c>
      <c r="AR8" s="22"/>
      <c r="AS8" s="22"/>
    </row>
    <row r="9" spans="1:49" ht="14.45" customHeight="1" x14ac:dyDescent="0.2">
      <c r="A9" s="21" t="s">
        <v>79</v>
      </c>
      <c r="B9" s="31"/>
      <c r="C9" s="31"/>
      <c r="D9" s="31"/>
      <c r="E9" s="31"/>
      <c r="F9" s="31"/>
      <c r="G9" s="31"/>
      <c r="H9" s="21"/>
      <c r="I9" s="31"/>
      <c r="J9" s="31"/>
      <c r="K9" s="31"/>
      <c r="L9" s="21"/>
      <c r="M9" s="31"/>
      <c r="N9" s="31"/>
      <c r="O9" s="31"/>
      <c r="P9" s="21"/>
      <c r="Q9" s="31"/>
      <c r="R9" s="31"/>
      <c r="S9" s="31"/>
      <c r="T9" s="31"/>
      <c r="U9" s="31"/>
      <c r="V9" s="21"/>
      <c r="W9" s="31"/>
      <c r="X9" s="31"/>
      <c r="Y9" s="31"/>
      <c r="Z9" s="31"/>
      <c r="AA9" s="31"/>
      <c r="AB9" s="21"/>
      <c r="AC9" s="31"/>
      <c r="AD9" s="31"/>
      <c r="AE9" s="31"/>
      <c r="AF9" s="31"/>
      <c r="AG9" s="31"/>
      <c r="AH9" s="21"/>
      <c r="AI9" s="31"/>
      <c r="AJ9" s="31"/>
      <c r="AK9" s="31"/>
      <c r="AL9" s="21"/>
      <c r="AM9" s="31"/>
      <c r="AN9" s="31"/>
      <c r="AO9" s="31"/>
      <c r="AP9" s="21"/>
      <c r="AQ9" s="31"/>
      <c r="AR9" s="31"/>
      <c r="AS9" s="31"/>
      <c r="AT9" s="21"/>
      <c r="AU9" s="21"/>
      <c r="AV9" s="21"/>
      <c r="AW9" s="21"/>
    </row>
    <row r="10" spans="1:49" ht="14.45" customHeight="1" x14ac:dyDescent="0.2">
      <c r="C10" s="22" t="s">
        <v>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Y10" s="22" t="s">
        <v>9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9" ht="14.45" customHeight="1" x14ac:dyDescent="0.2">
      <c r="A11" s="2" t="s">
        <v>74</v>
      </c>
      <c r="C11" s="4" t="s">
        <v>80</v>
      </c>
      <c r="D11" s="3"/>
      <c r="E11" s="4" t="s">
        <v>81</v>
      </c>
      <c r="F11" s="3"/>
      <c r="G11" s="23" t="s">
        <v>82</v>
      </c>
      <c r="H11" s="23"/>
      <c r="I11" s="23"/>
      <c r="J11" s="3"/>
      <c r="K11" s="23" t="s">
        <v>83</v>
      </c>
      <c r="L11" s="23"/>
      <c r="M11" s="23"/>
      <c r="N11" s="3"/>
      <c r="O11" s="23" t="s">
        <v>76</v>
      </c>
      <c r="P11" s="23"/>
      <c r="Q11" s="23"/>
      <c r="R11" s="3"/>
      <c r="S11" s="23" t="s">
        <v>77</v>
      </c>
      <c r="T11" s="23"/>
      <c r="U11" s="23"/>
      <c r="V11" s="23"/>
      <c r="W11" s="23"/>
      <c r="Y11" s="23" t="s">
        <v>80</v>
      </c>
      <c r="Z11" s="23"/>
      <c r="AA11" s="23"/>
      <c r="AB11" s="23"/>
      <c r="AC11" s="23"/>
      <c r="AD11" s="3"/>
      <c r="AE11" s="23" t="s">
        <v>81</v>
      </c>
      <c r="AF11" s="23"/>
      <c r="AG11" s="23"/>
      <c r="AH11" s="23"/>
      <c r="AI11" s="23"/>
      <c r="AJ11" s="3"/>
      <c r="AK11" s="23" t="s">
        <v>82</v>
      </c>
      <c r="AL11" s="23"/>
      <c r="AM11" s="23"/>
      <c r="AN11" s="3"/>
      <c r="AO11" s="23" t="s">
        <v>83</v>
      </c>
      <c r="AP11" s="23"/>
      <c r="AQ11" s="23"/>
      <c r="AR11" s="3"/>
      <c r="AS11" s="23" t="s">
        <v>76</v>
      </c>
      <c r="AT11" s="23"/>
      <c r="AU11" s="3"/>
      <c r="AV11" s="4" t="s">
        <v>77</v>
      </c>
    </row>
    <row r="12" spans="1:49" ht="21.75" customHeight="1" x14ac:dyDescent="0.2">
      <c r="A12" s="5" t="s">
        <v>19</v>
      </c>
      <c r="C12" s="5" t="s">
        <v>84</v>
      </c>
      <c r="E12" s="5" t="s">
        <v>85</v>
      </c>
      <c r="G12" s="24" t="s">
        <v>86</v>
      </c>
      <c r="H12" s="24"/>
      <c r="I12" s="24"/>
      <c r="K12" s="25">
        <v>2000000</v>
      </c>
      <c r="L12" s="25"/>
      <c r="M12" s="25"/>
      <c r="O12" s="25">
        <v>400</v>
      </c>
      <c r="P12" s="25"/>
      <c r="Q12" s="25"/>
      <c r="S12" s="24" t="s">
        <v>87</v>
      </c>
      <c r="T12" s="24"/>
      <c r="U12" s="24"/>
      <c r="V12" s="24"/>
      <c r="W12" s="24"/>
      <c r="Y12" s="24" t="s">
        <v>84</v>
      </c>
      <c r="Z12" s="24"/>
      <c r="AA12" s="24"/>
      <c r="AB12" s="24"/>
      <c r="AC12" s="24"/>
      <c r="AE12" s="24" t="s">
        <v>86</v>
      </c>
      <c r="AF12" s="24"/>
      <c r="AG12" s="24"/>
      <c r="AH12" s="24"/>
      <c r="AI12" s="24"/>
      <c r="AK12" s="24" t="s">
        <v>86</v>
      </c>
      <c r="AL12" s="24"/>
      <c r="AM12" s="24"/>
      <c r="AO12" s="25">
        <v>0</v>
      </c>
      <c r="AP12" s="25"/>
      <c r="AQ12" s="25"/>
      <c r="AS12" s="25">
        <v>0</v>
      </c>
      <c r="AT12" s="25"/>
      <c r="AV12" s="5" t="s">
        <v>86</v>
      </c>
    </row>
    <row r="13" spans="1:49" ht="14.45" customHeight="1" x14ac:dyDescent="0.2">
      <c r="A13" s="21" t="s">
        <v>88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</row>
    <row r="14" spans="1:49" ht="14.45" customHeight="1" x14ac:dyDescent="0.2">
      <c r="C14" s="22" t="s">
        <v>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O14" s="22" t="s">
        <v>9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49" ht="14.45" customHeight="1" x14ac:dyDescent="0.2">
      <c r="A15" s="2" t="s">
        <v>74</v>
      </c>
      <c r="C15" s="4" t="s">
        <v>81</v>
      </c>
      <c r="D15" s="3"/>
      <c r="E15" s="4" t="s">
        <v>83</v>
      </c>
      <c r="F15" s="3"/>
      <c r="G15" s="23" t="s">
        <v>76</v>
      </c>
      <c r="H15" s="23"/>
      <c r="I15" s="23"/>
      <c r="J15" s="3"/>
      <c r="K15" s="23" t="s">
        <v>77</v>
      </c>
      <c r="L15" s="23"/>
      <c r="M15" s="23"/>
      <c r="O15" s="23" t="s">
        <v>81</v>
      </c>
      <c r="P15" s="23"/>
      <c r="Q15" s="23"/>
      <c r="R15" s="23"/>
      <c r="S15" s="23"/>
      <c r="T15" s="3"/>
      <c r="U15" s="23" t="s">
        <v>83</v>
      </c>
      <c r="V15" s="23"/>
      <c r="W15" s="23"/>
      <c r="X15" s="23"/>
      <c r="Y15" s="23"/>
      <c r="Z15" s="3"/>
      <c r="AA15" s="23" t="s">
        <v>76</v>
      </c>
      <c r="AB15" s="23"/>
      <c r="AC15" s="23"/>
      <c r="AD15" s="23"/>
      <c r="AE15" s="23"/>
      <c r="AF15" s="3"/>
      <c r="AG15" s="23" t="s">
        <v>77</v>
      </c>
      <c r="AH15" s="23"/>
      <c r="AI15" s="23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</sheetData>
  <mergeCells count="45">
    <mergeCell ref="C14:M14"/>
    <mergeCell ref="O14:AI14"/>
    <mergeCell ref="G15:I15"/>
    <mergeCell ref="K15:M15"/>
    <mergeCell ref="O15:S15"/>
    <mergeCell ref="U15:Y15"/>
    <mergeCell ref="AA15:AE15"/>
    <mergeCell ref="AG15:AI15"/>
    <mergeCell ref="AE12:AI12"/>
    <mergeCell ref="AK12:AM12"/>
    <mergeCell ref="AO12:AQ12"/>
    <mergeCell ref="AS12:AT12"/>
    <mergeCell ref="A13:AW13"/>
    <mergeCell ref="G12:I12"/>
    <mergeCell ref="K12:M12"/>
    <mergeCell ref="O12:Q12"/>
    <mergeCell ref="S12:W12"/>
    <mergeCell ref="Y12:AC12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CB3-883A-46CF-A29F-B5600BE444F3}">
  <sheetPr>
    <pageSetUpPr fitToPage="1"/>
  </sheetPr>
  <dimension ref="A1:AB11"/>
  <sheetViews>
    <sheetView rightToLeft="1" view="pageBreakPreview" zoomScale="90" zoomScaleNormal="100" zoomScaleSheetLayoutView="9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" bestFit="1" customWidth="1"/>
    <col min="13" max="13" width="1.28515625" customWidth="1"/>
    <col min="14" max="14" width="17.7109375" bestFit="1" customWidth="1"/>
    <col min="15" max="15" width="1.28515625" customWidth="1"/>
    <col min="16" max="16" width="13.28515625" bestFit="1" customWidth="1"/>
    <col min="17" max="17" width="1.28515625" customWidth="1"/>
    <col min="18" max="18" width="16.28515625" bestFit="1" customWidth="1"/>
    <col min="19" max="19" width="1.28515625" customWidth="1"/>
    <col min="20" max="20" width="12.5703125" bestFit="1" customWidth="1"/>
    <col min="21" max="21" width="1.28515625" customWidth="1"/>
    <col min="22" max="22" width="17.5703125" bestFit="1" customWidth="1"/>
    <col min="23" max="23" width="1.28515625" customWidth="1"/>
    <col min="24" max="24" width="17.5703125" bestFit="1" customWidth="1"/>
    <col min="25" max="25" width="1.28515625" customWidth="1"/>
    <col min="26" max="26" width="19.42578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14.45" customHeight="1" x14ac:dyDescent="0.2">
      <c r="A5" s="39" t="s">
        <v>231</v>
      </c>
      <c r="B5" s="21"/>
      <c r="C5" s="21" t="s">
        <v>232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4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6" t="s">
        <v>60</v>
      </c>
      <c r="B9" s="26"/>
      <c r="C9" s="26"/>
      <c r="E9" s="27">
        <v>7513</v>
      </c>
      <c r="F9" s="27"/>
      <c r="H9" s="9">
        <v>28986029530</v>
      </c>
      <c r="J9" s="9">
        <v>72142132647.270401</v>
      </c>
      <c r="L9" s="9">
        <v>0</v>
      </c>
      <c r="N9" s="9">
        <v>0</v>
      </c>
      <c r="P9" s="9">
        <v>0</v>
      </c>
      <c r="R9" s="9">
        <v>0</v>
      </c>
      <c r="T9" s="9">
        <v>7513</v>
      </c>
      <c r="V9" s="9">
        <v>9030641</v>
      </c>
      <c r="X9" s="9">
        <v>28986029530</v>
      </c>
      <c r="Z9" s="9">
        <v>67684372539.000801</v>
      </c>
      <c r="AB9" s="10">
        <v>5.34</v>
      </c>
    </row>
    <row r="10" spans="1:28" ht="21.75" customHeight="1" thickBot="1" x14ac:dyDescent="0.25">
      <c r="A10" s="30" t="s">
        <v>72</v>
      </c>
      <c r="B10" s="30"/>
      <c r="C10" s="30"/>
      <c r="D10" s="30"/>
      <c r="F10" s="16">
        <f>E9</f>
        <v>7513</v>
      </c>
      <c r="G10" s="16">
        <f t="shared" ref="G10:AB10" si="0">F9</f>
        <v>0</v>
      </c>
      <c r="H10" s="16">
        <f>H9</f>
        <v>28986029530</v>
      </c>
      <c r="I10" s="16">
        <f t="shared" ref="I10:AB10" si="1">H9</f>
        <v>28986029530</v>
      </c>
      <c r="J10" s="16">
        <f>J9</f>
        <v>72142132647.270401</v>
      </c>
      <c r="K10" s="16">
        <f t="shared" ref="K10" si="2">K9</f>
        <v>0</v>
      </c>
      <c r="L10" s="16">
        <f t="shared" ref="L10:AB10" si="3">K9</f>
        <v>0</v>
      </c>
      <c r="M10" s="16">
        <f t="shared" si="0"/>
        <v>0</v>
      </c>
      <c r="N10" s="16">
        <f t="shared" ref="N10" si="4">N9</f>
        <v>0</v>
      </c>
      <c r="O10" s="16">
        <f t="shared" ref="O10:AB10" si="5">N9</f>
        <v>0</v>
      </c>
      <c r="P10" s="16">
        <f t="shared" si="0"/>
        <v>0</v>
      </c>
      <c r="Q10" s="16">
        <f t="shared" ref="Q10" si="6">Q9</f>
        <v>0</v>
      </c>
      <c r="R10" s="16">
        <f t="shared" ref="R10:AB10" si="7">Q9</f>
        <v>0</v>
      </c>
      <c r="S10" s="16">
        <f t="shared" si="0"/>
        <v>0</v>
      </c>
      <c r="T10" s="16">
        <f t="shared" ref="T10" si="8">T9</f>
        <v>7513</v>
      </c>
      <c r="U10" s="16">
        <f t="shared" ref="U10:AB10" si="9">T9</f>
        <v>7513</v>
      </c>
      <c r="V10" s="16">
        <f>V9</f>
        <v>9030641</v>
      </c>
      <c r="W10" s="16">
        <f t="shared" ref="W10" si="10">W9</f>
        <v>0</v>
      </c>
      <c r="X10" s="16">
        <f>X9</f>
        <v>28986029530</v>
      </c>
      <c r="Y10" s="16">
        <f t="shared" si="0"/>
        <v>28986029530</v>
      </c>
      <c r="Z10" s="16">
        <f t="shared" ref="Z10" si="11">Z9</f>
        <v>67684372539.000801</v>
      </c>
      <c r="AA10" s="16">
        <f t="shared" ref="AA10:AB10" si="12">Z9</f>
        <v>67684372539.000801</v>
      </c>
      <c r="AB10" s="10">
        <f>AB9</f>
        <v>5.34</v>
      </c>
    </row>
    <row r="11" spans="1:28" ht="13.5" thickTop="1" x14ac:dyDescent="0.2"/>
  </sheetData>
  <mergeCells count="16">
    <mergeCell ref="A10:D10"/>
    <mergeCell ref="A9:C9"/>
    <mergeCell ref="E9:F9"/>
    <mergeCell ref="F6:J6"/>
    <mergeCell ref="L6:R6"/>
    <mergeCell ref="T6:AB6"/>
    <mergeCell ref="L7:N7"/>
    <mergeCell ref="P7:R7"/>
    <mergeCell ref="A8:C8"/>
    <mergeCell ref="E8:F8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view="pageBreakPreview" zoomScale="80" zoomScaleNormal="100" zoomScaleSheetLayoutView="80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9.140625" bestFit="1" customWidth="1"/>
    <col min="17" max="17" width="1.28515625" customWidth="1"/>
    <col min="18" max="18" width="17.7109375" bestFit="1" customWidth="1"/>
    <col min="19" max="19" width="1.28515625" customWidth="1"/>
    <col min="20" max="20" width="17.28515625" bestFit="1" customWidth="1"/>
    <col min="21" max="21" width="1.28515625" customWidth="1"/>
    <col min="22" max="22" width="9.140625" bestFit="1" customWidth="1"/>
    <col min="23" max="23" width="1.28515625" customWidth="1"/>
    <col min="24" max="24" width="17.7109375" bestFit="1" customWidth="1"/>
    <col min="25" max="25" width="1.28515625" customWidth="1"/>
    <col min="26" max="26" width="9.140625" bestFit="1" customWidth="1"/>
    <col min="27" max="27" width="1.28515625" customWidth="1"/>
    <col min="28" max="28" width="17.7109375" bestFit="1" customWidth="1"/>
    <col min="29" max="29" width="1.28515625" customWidth="1"/>
    <col min="30" max="30" width="7.140625" bestFit="1" customWidth="1"/>
    <col min="31" max="31" width="1.28515625" customWidth="1"/>
    <col min="32" max="32" width="17.5703125" bestFit="1" customWidth="1"/>
    <col min="33" max="33" width="1.28515625" customWidth="1"/>
    <col min="34" max="34" width="14.140625" bestFit="1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21.75" customHeight="1" x14ac:dyDescent="0.2">
      <c r="A5" s="1" t="s">
        <v>89</v>
      </c>
      <c r="B5" s="21" t="s">
        <v>90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21.75" customHeight="1" x14ac:dyDescent="0.2">
      <c r="A6" s="22" t="s">
        <v>91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7</v>
      </c>
      <c r="Q6" s="22"/>
      <c r="R6" s="22"/>
      <c r="S6" s="22"/>
      <c r="T6" s="22"/>
      <c r="V6" s="22" t="s">
        <v>8</v>
      </c>
      <c r="W6" s="22"/>
      <c r="X6" s="22"/>
      <c r="Y6" s="22"/>
      <c r="Z6" s="22"/>
      <c r="AA6" s="22"/>
      <c r="AB6" s="22"/>
      <c r="AD6" s="22" t="s">
        <v>9</v>
      </c>
      <c r="AE6" s="22"/>
      <c r="AF6" s="22"/>
      <c r="AG6" s="22"/>
      <c r="AH6" s="22"/>
      <c r="AI6" s="22"/>
      <c r="AJ6" s="22"/>
      <c r="AK6" s="22"/>
      <c r="AL6" s="22"/>
    </row>
    <row r="7" spans="1:38" ht="21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3" t="s">
        <v>10</v>
      </c>
      <c r="W7" s="23"/>
      <c r="X7" s="23"/>
      <c r="Y7" s="3"/>
      <c r="Z7" s="23" t="s">
        <v>11</v>
      </c>
      <c r="AA7" s="23"/>
      <c r="AB7" s="23"/>
      <c r="AD7" s="3"/>
      <c r="AE7" s="3"/>
      <c r="AF7" s="3"/>
      <c r="AG7" s="3"/>
      <c r="AH7" s="3"/>
      <c r="AI7" s="3"/>
      <c r="AJ7" s="3"/>
      <c r="AK7" s="3"/>
      <c r="AL7" s="3"/>
    </row>
    <row r="8" spans="1:38" ht="21.75" customHeight="1" x14ac:dyDescent="0.2">
      <c r="A8" s="22" t="s">
        <v>92</v>
      </c>
      <c r="B8" s="22"/>
      <c r="D8" s="2" t="s">
        <v>93</v>
      </c>
      <c r="F8" s="2" t="s">
        <v>94</v>
      </c>
      <c r="H8" s="2" t="s">
        <v>95</v>
      </c>
      <c r="J8" s="2" t="s">
        <v>96</v>
      </c>
      <c r="L8" s="2" t="s">
        <v>97</v>
      </c>
      <c r="N8" s="2" t="s">
        <v>78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4" t="s">
        <v>98</v>
      </c>
      <c r="B9" s="24"/>
      <c r="D9" s="5" t="s">
        <v>99</v>
      </c>
      <c r="F9" s="5" t="s">
        <v>99</v>
      </c>
      <c r="H9" s="5" t="s">
        <v>100</v>
      </c>
      <c r="J9" s="5" t="s">
        <v>101</v>
      </c>
      <c r="L9" s="7">
        <v>23</v>
      </c>
      <c r="N9" s="7">
        <v>23</v>
      </c>
      <c r="P9" s="6">
        <v>100000</v>
      </c>
      <c r="R9" s="6">
        <v>100018125000</v>
      </c>
      <c r="T9" s="6">
        <v>99981875000</v>
      </c>
      <c r="V9" s="6">
        <v>100000</v>
      </c>
      <c r="X9" s="6">
        <v>100018125000</v>
      </c>
      <c r="Z9" s="6">
        <v>200000</v>
      </c>
      <c r="AB9" s="6">
        <v>199963750000</v>
      </c>
      <c r="AD9" s="6">
        <v>0</v>
      </c>
      <c r="AF9" s="6">
        <v>0</v>
      </c>
      <c r="AH9" s="6">
        <v>0</v>
      </c>
      <c r="AJ9" s="6">
        <v>0</v>
      </c>
      <c r="AL9" s="7">
        <v>0</v>
      </c>
    </row>
    <row r="10" spans="1:38" ht="21.75" customHeight="1" x14ac:dyDescent="0.2">
      <c r="A10" s="43" t="s">
        <v>102</v>
      </c>
      <c r="B10" s="43"/>
      <c r="C10" s="45"/>
      <c r="D10" s="40" t="s">
        <v>99</v>
      </c>
      <c r="E10" s="45"/>
      <c r="F10" s="40" t="s">
        <v>99</v>
      </c>
      <c r="G10" s="45"/>
      <c r="H10" s="40" t="s">
        <v>103</v>
      </c>
      <c r="I10" s="45"/>
      <c r="J10" s="40" t="s">
        <v>104</v>
      </c>
      <c r="K10" s="45"/>
      <c r="L10" s="42">
        <v>23</v>
      </c>
      <c r="M10" s="45"/>
      <c r="N10" s="42">
        <v>23</v>
      </c>
      <c r="O10" s="45"/>
      <c r="P10" s="41">
        <v>0</v>
      </c>
      <c r="Q10" s="45"/>
      <c r="R10" s="41">
        <v>0</v>
      </c>
      <c r="S10" s="45"/>
      <c r="T10" s="41">
        <v>0</v>
      </c>
      <c r="U10" s="45"/>
      <c r="V10" s="41">
        <v>150000</v>
      </c>
      <c r="W10" s="45"/>
      <c r="X10" s="41">
        <v>150026187500</v>
      </c>
      <c r="Y10" s="45"/>
      <c r="Z10" s="41">
        <v>150000</v>
      </c>
      <c r="AA10" s="45"/>
      <c r="AB10" s="41">
        <v>149973812500</v>
      </c>
      <c r="AC10" s="45"/>
      <c r="AD10" s="41">
        <v>0</v>
      </c>
      <c r="AE10" s="45"/>
      <c r="AF10" s="41">
        <v>0</v>
      </c>
      <c r="AG10" s="45"/>
      <c r="AH10" s="41">
        <v>0</v>
      </c>
      <c r="AI10" s="45"/>
      <c r="AJ10" s="41">
        <v>0</v>
      </c>
      <c r="AK10" s="45"/>
      <c r="AL10" s="42">
        <v>0</v>
      </c>
    </row>
    <row r="11" spans="1:38" ht="21.75" customHeight="1" x14ac:dyDescent="0.2">
      <c r="A11" s="43" t="s">
        <v>238</v>
      </c>
      <c r="B11" s="43"/>
      <c r="C11" s="45"/>
      <c r="D11" s="40" t="s">
        <v>99</v>
      </c>
      <c r="E11" s="45"/>
      <c r="F11" s="40" t="s">
        <v>99</v>
      </c>
      <c r="G11" s="45"/>
      <c r="H11" s="40" t="s">
        <v>239</v>
      </c>
      <c r="I11" s="45"/>
      <c r="J11" s="40" t="s">
        <v>240</v>
      </c>
      <c r="K11" s="45"/>
      <c r="L11" s="42">
        <v>43</v>
      </c>
      <c r="M11" s="45"/>
      <c r="N11" s="42">
        <v>43</v>
      </c>
      <c r="O11" s="45"/>
      <c r="P11" s="41">
        <v>2000</v>
      </c>
      <c r="Q11" s="45"/>
      <c r="R11" s="41">
        <v>2000000000</v>
      </c>
      <c r="S11" s="45"/>
      <c r="T11" s="41">
        <v>2000000000</v>
      </c>
      <c r="U11" s="45"/>
      <c r="V11" s="41">
        <v>0</v>
      </c>
      <c r="W11" s="45"/>
      <c r="X11" s="41">
        <v>0</v>
      </c>
      <c r="Y11" s="45"/>
      <c r="Z11" s="41">
        <v>0</v>
      </c>
      <c r="AA11" s="45"/>
      <c r="AB11" s="41">
        <v>0</v>
      </c>
      <c r="AC11" s="45"/>
      <c r="AD11" s="41">
        <v>2000</v>
      </c>
      <c r="AE11" s="45"/>
      <c r="AF11" s="41">
        <v>1000000</v>
      </c>
      <c r="AG11" s="45"/>
      <c r="AH11" s="41">
        <v>1000000</v>
      </c>
      <c r="AI11" s="45"/>
      <c r="AJ11" s="41">
        <v>2000000000</v>
      </c>
      <c r="AK11" s="45"/>
      <c r="AL11" s="42">
        <v>0</v>
      </c>
    </row>
    <row r="12" spans="1:38" ht="21.75" customHeight="1" x14ac:dyDescent="0.2">
      <c r="A12" s="43" t="s">
        <v>241</v>
      </c>
      <c r="B12" s="43"/>
      <c r="C12" s="45"/>
      <c r="D12" s="40" t="s">
        <v>99</v>
      </c>
      <c r="E12" s="45"/>
      <c r="F12" s="40" t="s">
        <v>99</v>
      </c>
      <c r="G12" s="45"/>
      <c r="H12" s="40" t="s">
        <v>242</v>
      </c>
      <c r="I12" s="45"/>
      <c r="J12" s="40" t="s">
        <v>245</v>
      </c>
      <c r="K12" s="45"/>
      <c r="L12" s="42">
        <v>43</v>
      </c>
      <c r="M12" s="45"/>
      <c r="N12" s="42">
        <v>43</v>
      </c>
      <c r="O12" s="45"/>
      <c r="P12" s="41">
        <v>10000</v>
      </c>
      <c r="Q12" s="45"/>
      <c r="R12" s="41">
        <v>10000000000</v>
      </c>
      <c r="S12" s="45"/>
      <c r="T12" s="41">
        <v>10000000000</v>
      </c>
      <c r="U12" s="45"/>
      <c r="V12" s="41">
        <v>0</v>
      </c>
      <c r="W12" s="45"/>
      <c r="X12" s="41">
        <v>0</v>
      </c>
      <c r="Y12" s="45"/>
      <c r="Z12" s="41">
        <v>0</v>
      </c>
      <c r="AA12" s="45"/>
      <c r="AB12" s="41">
        <v>0</v>
      </c>
      <c r="AC12" s="45"/>
      <c r="AD12" s="41">
        <v>10000</v>
      </c>
      <c r="AE12" s="45"/>
      <c r="AF12" s="41">
        <v>1000000</v>
      </c>
      <c r="AG12" s="45"/>
      <c r="AH12" s="41">
        <v>1000000</v>
      </c>
      <c r="AI12" s="45"/>
      <c r="AJ12" s="41">
        <v>10000000000</v>
      </c>
      <c r="AK12" s="45"/>
      <c r="AL12" s="42">
        <v>0.1</v>
      </c>
    </row>
    <row r="13" spans="1:38" ht="21.75" customHeight="1" x14ac:dyDescent="0.2">
      <c r="A13" s="28" t="s">
        <v>243</v>
      </c>
      <c r="B13" s="28"/>
      <c r="D13" s="40" t="s">
        <v>99</v>
      </c>
      <c r="F13" s="40" t="s">
        <v>99</v>
      </c>
      <c r="H13" s="40" t="s">
        <v>205</v>
      </c>
      <c r="J13" s="40" t="s">
        <v>244</v>
      </c>
      <c r="L13" s="42">
        <v>45</v>
      </c>
      <c r="N13" s="42">
        <v>45</v>
      </c>
      <c r="P13" s="41">
        <v>13000</v>
      </c>
      <c r="R13" s="41">
        <v>13000000000</v>
      </c>
      <c r="T13" s="41">
        <v>13000000000</v>
      </c>
      <c r="V13" s="41">
        <v>13000</v>
      </c>
      <c r="X13" s="41">
        <v>0</v>
      </c>
      <c r="Z13" s="41">
        <v>0</v>
      </c>
      <c r="AB13" s="41">
        <v>0</v>
      </c>
      <c r="AD13" s="41">
        <v>13000</v>
      </c>
      <c r="AF13" s="41">
        <v>1000000</v>
      </c>
      <c r="AH13" s="41">
        <v>1000000</v>
      </c>
      <c r="AJ13" s="41">
        <v>13000000000</v>
      </c>
      <c r="AL13" s="42">
        <v>0.13</v>
      </c>
    </row>
    <row r="14" spans="1:38" ht="21.75" customHeight="1" x14ac:dyDescent="0.2">
      <c r="A14" s="30" t="s">
        <v>72</v>
      </c>
      <c r="B14" s="30"/>
      <c r="D14" s="16"/>
      <c r="F14" s="16"/>
      <c r="H14" s="16"/>
      <c r="J14" s="16"/>
      <c r="L14" s="16"/>
      <c r="N14" s="16"/>
      <c r="P14" s="16">
        <v>100000</v>
      </c>
      <c r="R14" s="16">
        <v>100018125000</v>
      </c>
      <c r="T14" s="16">
        <v>99981875000</v>
      </c>
      <c r="V14" s="16">
        <v>250000</v>
      </c>
      <c r="X14" s="16">
        <v>250044312500</v>
      </c>
      <c r="Z14" s="16">
        <v>350000</v>
      </c>
      <c r="AB14" s="16">
        <v>349937562500</v>
      </c>
      <c r="AD14" s="16">
        <v>0</v>
      </c>
      <c r="AF14" s="16"/>
      <c r="AH14" s="16">
        <v>0</v>
      </c>
      <c r="AJ14" s="16">
        <v>0</v>
      </c>
      <c r="AL14" s="17">
        <v>0.14000000000000001</v>
      </c>
    </row>
  </sheetData>
  <mergeCells count="17">
    <mergeCell ref="A14:B14"/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Normal="100" zoomScaleSheetLayoutView="100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1" t="s">
        <v>105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4.45" customHeight="1" x14ac:dyDescent="0.2">
      <c r="A5" s="21" t="s">
        <v>106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/>
    <row r="7" spans="1:13" ht="14.45" customHeight="1" x14ac:dyDescent="0.2">
      <c r="C7" s="22" t="s">
        <v>9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4.45" customHeight="1" x14ac:dyDescent="0.2">
      <c r="A8" s="2" t="s">
        <v>107</v>
      </c>
      <c r="C8" s="4" t="s">
        <v>13</v>
      </c>
      <c r="D8" s="3"/>
      <c r="E8" s="4" t="s">
        <v>108</v>
      </c>
      <c r="F8" s="3"/>
      <c r="G8" s="4" t="s">
        <v>109</v>
      </c>
      <c r="H8" s="3"/>
      <c r="I8" s="4" t="s">
        <v>110</v>
      </c>
      <c r="J8" s="3"/>
      <c r="K8" s="4" t="s">
        <v>111</v>
      </c>
      <c r="L8" s="3"/>
      <c r="M8" s="4" t="s">
        <v>112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425781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.140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113</v>
      </c>
      <c r="B5" s="21" t="s">
        <v>114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4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2" t="s">
        <v>115</v>
      </c>
      <c r="B8" s="22"/>
      <c r="D8" s="2" t="s">
        <v>116</v>
      </c>
      <c r="F8" s="2" t="s">
        <v>117</v>
      </c>
      <c r="H8" s="2" t="s">
        <v>118</v>
      </c>
      <c r="J8" s="2" t="s">
        <v>116</v>
      </c>
      <c r="L8" s="2" t="s">
        <v>18</v>
      </c>
    </row>
    <row r="9" spans="1:12" ht="21.75" customHeight="1" x14ac:dyDescent="0.2">
      <c r="A9" s="43" t="s">
        <v>67</v>
      </c>
      <c r="B9" s="43"/>
      <c r="D9" s="41">
        <v>4335054</v>
      </c>
      <c r="F9" s="41">
        <v>213841695</v>
      </c>
      <c r="H9" s="41">
        <v>0</v>
      </c>
      <c r="J9" s="41">
        <v>218176749</v>
      </c>
      <c r="L9" s="7" t="s">
        <v>119</v>
      </c>
    </row>
    <row r="10" spans="1:12" ht="21.75" customHeight="1" x14ac:dyDescent="0.2">
      <c r="A10" s="26" t="s">
        <v>233</v>
      </c>
      <c r="B10" s="26"/>
      <c r="D10" s="9">
        <v>4450300</v>
      </c>
      <c r="F10" s="9">
        <v>18223</v>
      </c>
      <c r="H10" s="9">
        <v>0</v>
      </c>
      <c r="J10" s="9">
        <v>4468523</v>
      </c>
      <c r="L10" s="10" t="s">
        <v>120</v>
      </c>
    </row>
    <row r="11" spans="1:12" ht="21.75" customHeight="1" x14ac:dyDescent="0.2">
      <c r="A11" s="26" t="s">
        <v>234</v>
      </c>
      <c r="B11" s="26"/>
      <c r="D11" s="9">
        <v>245483410</v>
      </c>
      <c r="F11" s="9">
        <v>21813813620</v>
      </c>
      <c r="H11" s="9">
        <v>16905480429</v>
      </c>
      <c r="J11" s="9">
        <v>5153816601</v>
      </c>
      <c r="L11" s="10" t="s">
        <v>121</v>
      </c>
    </row>
    <row r="12" spans="1:12" ht="21.75" customHeight="1" x14ac:dyDescent="0.2">
      <c r="A12" s="26" t="s">
        <v>235</v>
      </c>
      <c r="B12" s="26"/>
      <c r="D12" s="9">
        <v>2612194</v>
      </c>
      <c r="F12" s="9">
        <v>10691</v>
      </c>
      <c r="H12" s="9">
        <v>0</v>
      </c>
      <c r="J12" s="9">
        <v>2622885</v>
      </c>
      <c r="L12" s="10" t="s">
        <v>120</v>
      </c>
    </row>
    <row r="13" spans="1:12" ht="21.75" customHeight="1" x14ac:dyDescent="0.2">
      <c r="A13" s="30" t="s">
        <v>72</v>
      </c>
      <c r="B13" s="30"/>
      <c r="D13" s="16">
        <v>256880958</v>
      </c>
      <c r="F13" s="16">
        <v>22027684229</v>
      </c>
      <c r="H13" s="16">
        <v>16905480429</v>
      </c>
      <c r="J13" s="16">
        <v>5379084758</v>
      </c>
      <c r="L13" s="44">
        <v>0.43</v>
      </c>
    </row>
  </sheetData>
  <mergeCells count="11">
    <mergeCell ref="A12:B12"/>
    <mergeCell ref="A13:B13"/>
    <mergeCell ref="A9:B9"/>
    <mergeCell ref="A8:B8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123</v>
      </c>
      <c r="B5" s="21" t="s">
        <v>124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/>
    <row r="7" spans="1:10" ht="14.45" customHeight="1" x14ac:dyDescent="0.2">
      <c r="A7" s="22" t="s">
        <v>125</v>
      </c>
      <c r="B7" s="22"/>
      <c r="D7" s="2" t="s">
        <v>126</v>
      </c>
      <c r="F7" s="2" t="s">
        <v>116</v>
      </c>
      <c r="H7" s="2" t="s">
        <v>127</v>
      </c>
      <c r="J7" s="2" t="s">
        <v>128</v>
      </c>
    </row>
    <row r="8" spans="1:10" ht="21.75" customHeight="1" x14ac:dyDescent="0.2">
      <c r="A8" s="24" t="s">
        <v>129</v>
      </c>
      <c r="B8" s="24"/>
      <c r="D8" s="5" t="s">
        <v>130</v>
      </c>
      <c r="F8" s="6">
        <v>52473678178</v>
      </c>
      <c r="H8" s="7">
        <v>95.42</v>
      </c>
      <c r="J8" s="7">
        <v>4.1399999999999997</v>
      </c>
    </row>
    <row r="9" spans="1:10" ht="21.75" customHeight="1" x14ac:dyDescent="0.2">
      <c r="A9" s="26" t="s">
        <v>246</v>
      </c>
      <c r="B9" s="26"/>
      <c r="D9" s="8" t="s">
        <v>131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6" t="s">
        <v>132</v>
      </c>
      <c r="B10" s="26"/>
      <c r="D10" s="8" t="s">
        <v>133</v>
      </c>
      <c r="F10" s="9">
        <f>'درآمد سرمایه گذاری در اوراق به'!J15</f>
        <v>2300053622</v>
      </c>
      <c r="H10" s="10">
        <v>2.5</v>
      </c>
      <c r="J10" s="10">
        <v>0.11</v>
      </c>
    </row>
    <row r="11" spans="1:10" ht="21.75" customHeight="1" x14ac:dyDescent="0.2">
      <c r="A11" s="26" t="s">
        <v>134</v>
      </c>
      <c r="B11" s="26"/>
      <c r="D11" s="8" t="s">
        <v>135</v>
      </c>
      <c r="F11" s="9">
        <v>109092</v>
      </c>
      <c r="H11" s="10">
        <v>0</v>
      </c>
      <c r="J11" s="10">
        <v>0</v>
      </c>
    </row>
    <row r="12" spans="1:10" ht="21.75" customHeight="1" x14ac:dyDescent="0.2">
      <c r="A12" s="28" t="s">
        <v>136</v>
      </c>
      <c r="B12" s="28"/>
      <c r="D12" s="11" t="s">
        <v>137</v>
      </c>
      <c r="F12" s="13">
        <v>819186930</v>
      </c>
      <c r="H12" s="14">
        <v>1.49</v>
      </c>
      <c r="J12" s="14">
        <v>0.06</v>
      </c>
    </row>
    <row r="13" spans="1:10" ht="21.75" customHeight="1" x14ac:dyDescent="0.2">
      <c r="A13" s="30" t="s">
        <v>72</v>
      </c>
      <c r="B13" s="30"/>
      <c r="D13" s="16"/>
      <c r="F13" s="16">
        <f>SUM(F8:F12)</f>
        <v>55593027822</v>
      </c>
      <c r="H13" s="17">
        <v>99.41</v>
      </c>
      <c r="J13" s="17">
        <v>4.3099999999999996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1"/>
  <sheetViews>
    <sheetView rightToLeft="1" view="pageBreakPreview" zoomScale="90" zoomScaleNormal="100" zoomScaleSheetLayoutView="9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5.28515625" customWidth="1"/>
    <col min="9" max="9" width="1.28515625" customWidth="1"/>
    <col min="10" max="10" width="16.5703125" customWidth="1"/>
    <col min="11" max="11" width="1.28515625" customWidth="1"/>
    <col min="12" max="12" width="17.28515625" bestFit="1" customWidth="1"/>
    <col min="13" max="13" width="1.28515625" customWidth="1"/>
    <col min="14" max="14" width="17" customWidth="1"/>
    <col min="15" max="16" width="1.28515625" customWidth="1"/>
    <col min="17" max="17" width="17" customWidth="1"/>
    <col min="18" max="18" width="1.28515625" customWidth="1"/>
    <col min="19" max="19" width="17.85546875" customWidth="1"/>
    <col min="20" max="20" width="1.28515625" customWidth="1"/>
    <col min="21" max="21" width="20.42578125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138</v>
      </c>
      <c r="B5" s="21" t="s">
        <v>139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140</v>
      </c>
      <c r="E6" s="22"/>
      <c r="F6" s="22"/>
      <c r="G6" s="22"/>
      <c r="H6" s="22"/>
      <c r="I6" s="22"/>
      <c r="J6" s="22"/>
      <c r="K6" s="22"/>
      <c r="L6" s="22"/>
      <c r="N6" s="22" t="s">
        <v>141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72</v>
      </c>
      <c r="K7" s="23"/>
      <c r="L7" s="23"/>
      <c r="N7" s="3"/>
      <c r="O7" s="3"/>
      <c r="P7" s="3"/>
      <c r="Q7" s="3"/>
      <c r="R7" s="3"/>
      <c r="S7" s="3"/>
      <c r="T7" s="3"/>
      <c r="U7" s="23" t="s">
        <v>72</v>
      </c>
      <c r="V7" s="23"/>
      <c r="W7" s="23"/>
    </row>
    <row r="8" spans="1:23" ht="14.45" customHeight="1" x14ac:dyDescent="0.2">
      <c r="A8" s="22" t="s">
        <v>142</v>
      </c>
      <c r="B8" s="22"/>
      <c r="D8" s="2" t="s">
        <v>143</v>
      </c>
      <c r="F8" s="2" t="s">
        <v>144</v>
      </c>
      <c r="H8" s="2" t="s">
        <v>145</v>
      </c>
      <c r="J8" s="4" t="s">
        <v>116</v>
      </c>
      <c r="K8" s="3"/>
      <c r="L8" s="4" t="s">
        <v>127</v>
      </c>
      <c r="N8" s="2" t="s">
        <v>143</v>
      </c>
      <c r="P8" s="22" t="s">
        <v>144</v>
      </c>
      <c r="Q8" s="22"/>
      <c r="S8" s="2" t="s">
        <v>145</v>
      </c>
      <c r="U8" s="4" t="s">
        <v>116</v>
      </c>
      <c r="V8" s="3"/>
      <c r="W8" s="4" t="s">
        <v>127</v>
      </c>
    </row>
    <row r="9" spans="1:23" ht="21.75" customHeight="1" x14ac:dyDescent="0.2">
      <c r="A9" s="24" t="s">
        <v>67</v>
      </c>
      <c r="B9" s="24"/>
      <c r="D9" s="6">
        <v>0</v>
      </c>
      <c r="F9" s="6">
        <v>0</v>
      </c>
      <c r="H9" s="6">
        <v>8857737</v>
      </c>
      <c r="J9" s="6">
        <v>8857737</v>
      </c>
      <c r="L9" s="7">
        <v>0.02</v>
      </c>
      <c r="N9" s="6">
        <v>0</v>
      </c>
      <c r="P9" s="25">
        <v>0</v>
      </c>
      <c r="Q9" s="25"/>
      <c r="S9" s="6">
        <v>8857737</v>
      </c>
      <c r="U9" s="6">
        <v>8857737</v>
      </c>
      <c r="W9" s="7">
        <v>0.02</v>
      </c>
    </row>
    <row r="10" spans="1:23" ht="21.75" customHeight="1" x14ac:dyDescent="0.2">
      <c r="A10" s="26" t="s">
        <v>64</v>
      </c>
      <c r="B10" s="26"/>
      <c r="D10" s="9">
        <v>0</v>
      </c>
      <c r="F10" s="9">
        <v>-402590258</v>
      </c>
      <c r="H10" s="9">
        <v>4214772228</v>
      </c>
      <c r="J10" s="9">
        <v>3812181970</v>
      </c>
      <c r="L10" s="10">
        <v>6.93</v>
      </c>
      <c r="N10" s="9">
        <v>0</v>
      </c>
      <c r="P10" s="27">
        <v>10497167989</v>
      </c>
      <c r="Q10" s="27"/>
      <c r="S10" s="9">
        <v>4980190761</v>
      </c>
      <c r="U10" s="9">
        <v>15477358750</v>
      </c>
      <c r="W10" s="10">
        <v>43.1</v>
      </c>
    </row>
    <row r="11" spans="1:23" ht="21.75" customHeight="1" x14ac:dyDescent="0.2">
      <c r="A11" s="26" t="s">
        <v>70</v>
      </c>
      <c r="B11" s="26"/>
      <c r="D11" s="9">
        <v>0</v>
      </c>
      <c r="F11" s="9">
        <v>0</v>
      </c>
      <c r="H11" s="9">
        <v>-80314059</v>
      </c>
      <c r="J11" s="9">
        <v>-80314059</v>
      </c>
      <c r="L11" s="10">
        <v>-0.15</v>
      </c>
      <c r="N11" s="9">
        <v>0</v>
      </c>
      <c r="P11" s="27">
        <v>0</v>
      </c>
      <c r="Q11" s="27"/>
      <c r="S11" s="9">
        <v>-80314059</v>
      </c>
      <c r="U11" s="9">
        <v>-80314059</v>
      </c>
      <c r="W11" s="10">
        <v>-0.22</v>
      </c>
    </row>
    <row r="12" spans="1:23" ht="21.75" customHeight="1" x14ac:dyDescent="0.2">
      <c r="A12" s="26" t="s">
        <v>53</v>
      </c>
      <c r="B12" s="26"/>
      <c r="D12" s="9">
        <v>0</v>
      </c>
      <c r="F12" s="9">
        <v>2200081364</v>
      </c>
      <c r="H12" s="9">
        <v>838794756</v>
      </c>
      <c r="J12" s="9">
        <v>3038876120</v>
      </c>
      <c r="L12" s="10">
        <v>5.53</v>
      </c>
      <c r="N12" s="9">
        <v>0</v>
      </c>
      <c r="P12" s="27">
        <v>2979168051</v>
      </c>
      <c r="Q12" s="27"/>
      <c r="S12" s="9">
        <v>838794756</v>
      </c>
      <c r="U12" s="9">
        <v>3817962807</v>
      </c>
      <c r="W12" s="10">
        <v>10.63</v>
      </c>
    </row>
    <row r="13" spans="1:23" ht="21.75" customHeight="1" x14ac:dyDescent="0.2">
      <c r="A13" s="26" t="s">
        <v>51</v>
      </c>
      <c r="B13" s="26"/>
      <c r="D13" s="9">
        <v>0</v>
      </c>
      <c r="F13" s="9">
        <v>-663965483</v>
      </c>
      <c r="H13" s="9">
        <v>-267421087</v>
      </c>
      <c r="J13" s="9">
        <v>-931386570</v>
      </c>
      <c r="L13" s="10">
        <v>-1.69</v>
      </c>
      <c r="N13" s="9">
        <v>0</v>
      </c>
      <c r="P13" s="27">
        <v>-926611908</v>
      </c>
      <c r="Q13" s="27"/>
      <c r="S13" s="9">
        <v>-267421087</v>
      </c>
      <c r="U13" s="9">
        <v>-1194032995</v>
      </c>
      <c r="W13" s="10">
        <v>-3.33</v>
      </c>
    </row>
    <row r="14" spans="1:23" ht="21.75" customHeight="1" x14ac:dyDescent="0.2">
      <c r="A14" s="26" t="s">
        <v>46</v>
      </c>
      <c r="B14" s="26"/>
      <c r="D14" s="9">
        <v>0</v>
      </c>
      <c r="F14" s="9">
        <v>0</v>
      </c>
      <c r="H14" s="9">
        <v>-214502425</v>
      </c>
      <c r="J14" s="9">
        <v>-214502425</v>
      </c>
      <c r="L14" s="10">
        <v>-0.39</v>
      </c>
      <c r="N14" s="9">
        <v>0</v>
      </c>
      <c r="P14" s="27">
        <v>0</v>
      </c>
      <c r="Q14" s="27"/>
      <c r="S14" s="9">
        <v>-214502425</v>
      </c>
      <c r="U14" s="9">
        <v>-214502425</v>
      </c>
      <c r="W14" s="10">
        <v>-0.6</v>
      </c>
    </row>
    <row r="15" spans="1:23" ht="21.75" customHeight="1" x14ac:dyDescent="0.2">
      <c r="A15" s="26" t="s">
        <v>146</v>
      </c>
      <c r="B15" s="2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7">
        <v>0</v>
      </c>
      <c r="Q15" s="27"/>
      <c r="S15" s="9">
        <v>242610753</v>
      </c>
      <c r="U15" s="9">
        <v>242610753</v>
      </c>
      <c r="W15" s="10">
        <v>0.68</v>
      </c>
    </row>
    <row r="16" spans="1:23" ht="21.75" customHeight="1" x14ac:dyDescent="0.2">
      <c r="A16" s="26" t="s">
        <v>20</v>
      </c>
      <c r="B16" s="26"/>
      <c r="D16" s="9">
        <v>0</v>
      </c>
      <c r="F16" s="9">
        <v>58450140</v>
      </c>
      <c r="H16" s="9">
        <v>0</v>
      </c>
      <c r="J16" s="9">
        <v>58450140</v>
      </c>
      <c r="L16" s="10">
        <v>0.11</v>
      </c>
      <c r="N16" s="9">
        <v>0</v>
      </c>
      <c r="P16" s="27">
        <v>-426198938</v>
      </c>
      <c r="Q16" s="27"/>
      <c r="S16" s="9">
        <v>32576979</v>
      </c>
      <c r="U16" s="9">
        <v>-393621959</v>
      </c>
      <c r="W16" s="10">
        <v>-1.1000000000000001</v>
      </c>
    </row>
    <row r="17" spans="1:23" ht="21.75" customHeight="1" x14ac:dyDescent="0.2">
      <c r="A17" s="26" t="s">
        <v>41</v>
      </c>
      <c r="B17" s="26"/>
      <c r="D17" s="9">
        <v>0</v>
      </c>
      <c r="F17" s="9">
        <v>3936438000</v>
      </c>
      <c r="H17" s="9">
        <v>0</v>
      </c>
      <c r="J17" s="9">
        <v>3936438000</v>
      </c>
      <c r="L17" s="10">
        <v>7.16</v>
      </c>
      <c r="N17" s="9">
        <v>5850000000</v>
      </c>
      <c r="P17" s="27">
        <v>-2445702903</v>
      </c>
      <c r="Q17" s="27"/>
      <c r="S17" s="9">
        <v>-738948229</v>
      </c>
      <c r="U17" s="9">
        <v>2665348868</v>
      </c>
      <c r="W17" s="10">
        <v>7.42</v>
      </c>
    </row>
    <row r="18" spans="1:23" ht="21.75" customHeight="1" x14ac:dyDescent="0.2">
      <c r="A18" s="26" t="s">
        <v>147</v>
      </c>
      <c r="B18" s="26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7">
        <v>0</v>
      </c>
      <c r="Q18" s="27"/>
      <c r="S18" s="9">
        <v>-2357889</v>
      </c>
      <c r="U18" s="9">
        <v>-2357889</v>
      </c>
      <c r="W18" s="10">
        <v>-0.01</v>
      </c>
    </row>
    <row r="19" spans="1:23" ht="21.75" customHeight="1" x14ac:dyDescent="0.2">
      <c r="A19" s="26" t="s">
        <v>30</v>
      </c>
      <c r="B19" s="26"/>
      <c r="D19" s="9">
        <v>1756460635</v>
      </c>
      <c r="F19" s="9">
        <v>-556668000</v>
      </c>
      <c r="H19" s="9">
        <v>0</v>
      </c>
      <c r="J19" s="9">
        <v>1199792635</v>
      </c>
      <c r="L19" s="10">
        <v>2.1800000000000002</v>
      </c>
      <c r="N19" s="9">
        <v>1756460635</v>
      </c>
      <c r="P19" s="27">
        <v>-1779349502</v>
      </c>
      <c r="Q19" s="27"/>
      <c r="S19" s="9">
        <v>-1401610493</v>
      </c>
      <c r="U19" s="9">
        <v>-1424499360</v>
      </c>
      <c r="W19" s="10">
        <v>-3.97</v>
      </c>
    </row>
    <row r="20" spans="1:23" ht="21.75" customHeight="1" x14ac:dyDescent="0.2">
      <c r="A20" s="26" t="s">
        <v>148</v>
      </c>
      <c r="B20" s="26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7">
        <v>0</v>
      </c>
      <c r="Q20" s="27"/>
      <c r="S20" s="9">
        <v>13876816</v>
      </c>
      <c r="U20" s="9">
        <v>13876816</v>
      </c>
      <c r="W20" s="10">
        <v>0.04</v>
      </c>
    </row>
    <row r="21" spans="1:23" ht="21.75" customHeight="1" x14ac:dyDescent="0.2">
      <c r="A21" s="26" t="s">
        <v>149</v>
      </c>
      <c r="B21" s="26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7">
        <v>0</v>
      </c>
      <c r="Q21" s="27"/>
      <c r="S21" s="9">
        <v>-159047974</v>
      </c>
      <c r="U21" s="9">
        <v>-159047974</v>
      </c>
      <c r="W21" s="10">
        <v>-0.44</v>
      </c>
    </row>
    <row r="22" spans="1:23" ht="21.75" customHeight="1" x14ac:dyDescent="0.2">
      <c r="A22" s="26" t="s">
        <v>44</v>
      </c>
      <c r="B22" s="26"/>
      <c r="D22" s="9">
        <v>0</v>
      </c>
      <c r="F22" s="9">
        <v>164018250</v>
      </c>
      <c r="H22" s="9">
        <v>0</v>
      </c>
      <c r="J22" s="9">
        <v>164018250</v>
      </c>
      <c r="L22" s="10">
        <v>0.3</v>
      </c>
      <c r="N22" s="9">
        <v>0</v>
      </c>
      <c r="P22" s="27">
        <v>128232445</v>
      </c>
      <c r="Q22" s="27"/>
      <c r="S22" s="9">
        <v>-296177921</v>
      </c>
      <c r="U22" s="9">
        <v>-167945476</v>
      </c>
      <c r="W22" s="10">
        <v>-0.47</v>
      </c>
    </row>
    <row r="23" spans="1:23" ht="21.75" customHeight="1" x14ac:dyDescent="0.2">
      <c r="A23" s="26" t="s">
        <v>150</v>
      </c>
      <c r="B23" s="2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7">
        <v>0</v>
      </c>
      <c r="Q23" s="27"/>
      <c r="S23" s="9">
        <v>-1007863632</v>
      </c>
      <c r="U23" s="9">
        <v>-1007863632</v>
      </c>
      <c r="W23" s="10">
        <v>-2.81</v>
      </c>
    </row>
    <row r="24" spans="1:23" ht="21.75" customHeight="1" x14ac:dyDescent="0.2">
      <c r="A24" s="26" t="s">
        <v>151</v>
      </c>
      <c r="B24" s="2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7">
        <v>0</v>
      </c>
      <c r="Q24" s="27"/>
      <c r="S24" s="9">
        <v>1015919116</v>
      </c>
      <c r="U24" s="9">
        <v>1015919116</v>
      </c>
      <c r="W24" s="10">
        <v>2.83</v>
      </c>
    </row>
    <row r="25" spans="1:23" ht="21.75" customHeight="1" x14ac:dyDescent="0.2">
      <c r="A25" s="26" t="s">
        <v>34</v>
      </c>
      <c r="B25" s="26"/>
      <c r="D25" s="9">
        <v>0</v>
      </c>
      <c r="F25" s="9">
        <v>2485360198</v>
      </c>
      <c r="H25" s="9">
        <v>0</v>
      </c>
      <c r="J25" s="9">
        <v>2485360198</v>
      </c>
      <c r="L25" s="10">
        <v>4.5199999999999996</v>
      </c>
      <c r="N25" s="9">
        <v>0</v>
      </c>
      <c r="P25" s="27">
        <v>622167766</v>
      </c>
      <c r="Q25" s="27"/>
      <c r="S25" s="9">
        <v>-515703215</v>
      </c>
      <c r="U25" s="9">
        <v>106464551</v>
      </c>
      <c r="W25" s="10">
        <v>0.3</v>
      </c>
    </row>
    <row r="26" spans="1:23" ht="21.75" customHeight="1" x14ac:dyDescent="0.2">
      <c r="A26" s="26" t="s">
        <v>47</v>
      </c>
      <c r="B26" s="26"/>
      <c r="D26" s="9">
        <v>0</v>
      </c>
      <c r="F26" s="9">
        <v>5467275000</v>
      </c>
      <c r="H26" s="9">
        <v>0</v>
      </c>
      <c r="J26" s="9">
        <v>5467275000</v>
      </c>
      <c r="L26" s="10">
        <v>9.94</v>
      </c>
      <c r="N26" s="9">
        <v>0</v>
      </c>
      <c r="P26" s="27">
        <v>2991403936</v>
      </c>
      <c r="Q26" s="27"/>
      <c r="S26" s="9">
        <v>-1573955508</v>
      </c>
      <c r="U26" s="9">
        <v>1417448428</v>
      </c>
      <c r="W26" s="10">
        <v>3.95</v>
      </c>
    </row>
    <row r="27" spans="1:23" ht="21.75" customHeight="1" x14ac:dyDescent="0.2">
      <c r="A27" s="26" t="s">
        <v>152</v>
      </c>
      <c r="B27" s="26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7">
        <v>0</v>
      </c>
      <c r="Q27" s="27"/>
      <c r="S27" s="9">
        <v>-104892398</v>
      </c>
      <c r="U27" s="9">
        <v>-104892398</v>
      </c>
      <c r="W27" s="10">
        <v>-0.28999999999999998</v>
      </c>
    </row>
    <row r="28" spans="1:23" ht="21.75" customHeight="1" x14ac:dyDescent="0.2">
      <c r="A28" s="26" t="s">
        <v>58</v>
      </c>
      <c r="B28" s="26"/>
      <c r="D28" s="9">
        <v>0</v>
      </c>
      <c r="F28" s="9">
        <v>1650123000</v>
      </c>
      <c r="H28" s="9">
        <v>0</v>
      </c>
      <c r="J28" s="9">
        <v>1650123000</v>
      </c>
      <c r="L28" s="10">
        <v>3</v>
      </c>
      <c r="N28" s="9">
        <v>0</v>
      </c>
      <c r="P28" s="27">
        <v>3052541136</v>
      </c>
      <c r="Q28" s="27"/>
      <c r="S28" s="9">
        <v>468139244</v>
      </c>
      <c r="U28" s="9">
        <v>3520680380</v>
      </c>
      <c r="W28" s="10">
        <v>9.8000000000000007</v>
      </c>
    </row>
    <row r="29" spans="1:23" ht="21.75" customHeight="1" x14ac:dyDescent="0.2">
      <c r="A29" s="26" t="s">
        <v>153</v>
      </c>
      <c r="B29" s="2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7">
        <v>0</v>
      </c>
      <c r="Q29" s="27"/>
      <c r="S29" s="9">
        <v>-394619707</v>
      </c>
      <c r="U29" s="9">
        <v>-394619707</v>
      </c>
      <c r="W29" s="10">
        <v>-1.1000000000000001</v>
      </c>
    </row>
    <row r="30" spans="1:23" ht="21.75" customHeight="1" x14ac:dyDescent="0.2">
      <c r="A30" s="26" t="s">
        <v>154</v>
      </c>
      <c r="B30" s="26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7">
        <v>0</v>
      </c>
      <c r="Q30" s="27"/>
      <c r="S30" s="9">
        <v>-15071776</v>
      </c>
      <c r="U30" s="9">
        <v>-15071776</v>
      </c>
      <c r="W30" s="10">
        <v>-0.04</v>
      </c>
    </row>
    <row r="31" spans="1:23" ht="21.75" customHeight="1" x14ac:dyDescent="0.2">
      <c r="A31" s="26" t="s">
        <v>155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7">
        <v>0</v>
      </c>
      <c r="Q31" s="27"/>
      <c r="S31" s="9">
        <v>-1640117</v>
      </c>
      <c r="U31" s="9">
        <v>-1640117</v>
      </c>
      <c r="W31" s="10">
        <v>0</v>
      </c>
    </row>
    <row r="32" spans="1:23" ht="21.75" customHeight="1" x14ac:dyDescent="0.2">
      <c r="A32" s="26" t="s">
        <v>59</v>
      </c>
      <c r="B32" s="26"/>
      <c r="D32" s="9">
        <v>0</v>
      </c>
      <c r="F32" s="9">
        <v>2902348663</v>
      </c>
      <c r="H32" s="9">
        <v>0</v>
      </c>
      <c r="J32" s="9">
        <v>2902348663</v>
      </c>
      <c r="L32" s="10">
        <v>5.28</v>
      </c>
      <c r="N32" s="9">
        <v>0</v>
      </c>
      <c r="P32" s="27">
        <v>3179666397</v>
      </c>
      <c r="Q32" s="27"/>
      <c r="S32" s="9">
        <v>71989188</v>
      </c>
      <c r="U32" s="9">
        <v>3251655585</v>
      </c>
      <c r="W32" s="10">
        <v>9.06</v>
      </c>
    </row>
    <row r="33" spans="1:23" ht="21.75" customHeight="1" x14ac:dyDescent="0.2">
      <c r="A33" s="26" t="s">
        <v>156</v>
      </c>
      <c r="B33" s="26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7">
        <v>0</v>
      </c>
      <c r="Q33" s="27"/>
      <c r="S33" s="9">
        <v>-8025419</v>
      </c>
      <c r="U33" s="9">
        <v>-8025419</v>
      </c>
      <c r="W33" s="10">
        <v>-0.02</v>
      </c>
    </row>
    <row r="34" spans="1:23" ht="21.75" customHeight="1" x14ac:dyDescent="0.2">
      <c r="A34" s="26" t="s">
        <v>38</v>
      </c>
      <c r="B34" s="26"/>
      <c r="D34" s="9">
        <v>0</v>
      </c>
      <c r="F34" s="9">
        <v>5218762500</v>
      </c>
      <c r="H34" s="9">
        <v>0</v>
      </c>
      <c r="J34" s="9">
        <v>5218762500</v>
      </c>
      <c r="L34" s="10">
        <v>9.49</v>
      </c>
      <c r="N34" s="9">
        <v>4799760909</v>
      </c>
      <c r="P34" s="27">
        <v>-1070507156</v>
      </c>
      <c r="Q34" s="27"/>
      <c r="S34" s="9">
        <v>0</v>
      </c>
      <c r="U34" s="9">
        <v>3729253753</v>
      </c>
      <c r="W34" s="10">
        <v>10.39</v>
      </c>
    </row>
    <row r="35" spans="1:23" ht="21.75" customHeight="1" x14ac:dyDescent="0.2">
      <c r="A35" s="26" t="s">
        <v>31</v>
      </c>
      <c r="B35" s="26"/>
      <c r="D35" s="9">
        <v>0</v>
      </c>
      <c r="F35" s="9">
        <v>98410950</v>
      </c>
      <c r="H35" s="9">
        <v>0</v>
      </c>
      <c r="J35" s="9">
        <v>98410950</v>
      </c>
      <c r="L35" s="10">
        <v>0.18</v>
      </c>
      <c r="N35" s="9">
        <v>284131737</v>
      </c>
      <c r="P35" s="27">
        <v>-800210250</v>
      </c>
      <c r="Q35" s="27"/>
      <c r="S35" s="9">
        <v>0</v>
      </c>
      <c r="U35" s="9">
        <v>-516078513</v>
      </c>
      <c r="W35" s="10">
        <v>-1.44</v>
      </c>
    </row>
    <row r="36" spans="1:23" ht="21.75" customHeight="1" x14ac:dyDescent="0.2">
      <c r="A36" s="26" t="s">
        <v>40</v>
      </c>
      <c r="B36" s="26"/>
      <c r="D36" s="9">
        <v>0</v>
      </c>
      <c r="F36" s="9">
        <v>556668000</v>
      </c>
      <c r="H36" s="9">
        <v>0</v>
      </c>
      <c r="J36" s="9">
        <v>556668000</v>
      </c>
      <c r="L36" s="10">
        <v>1.01</v>
      </c>
      <c r="N36" s="9">
        <v>0</v>
      </c>
      <c r="P36" s="27">
        <v>218691000</v>
      </c>
      <c r="Q36" s="27"/>
      <c r="S36" s="9">
        <v>0</v>
      </c>
      <c r="U36" s="9">
        <v>218691000</v>
      </c>
      <c r="W36" s="10">
        <v>0.61</v>
      </c>
    </row>
    <row r="37" spans="1:23" ht="21.75" customHeight="1" x14ac:dyDescent="0.2">
      <c r="A37" s="26" t="s">
        <v>61</v>
      </c>
      <c r="B37" s="26"/>
      <c r="D37" s="9">
        <v>0</v>
      </c>
      <c r="F37" s="9">
        <v>671457931</v>
      </c>
      <c r="H37" s="9">
        <v>0</v>
      </c>
      <c r="J37" s="9">
        <v>671457931</v>
      </c>
      <c r="L37" s="10">
        <v>1.22</v>
      </c>
      <c r="N37" s="9">
        <v>0</v>
      </c>
      <c r="P37" s="27">
        <v>51083751</v>
      </c>
      <c r="Q37" s="27"/>
      <c r="S37" s="9">
        <v>0</v>
      </c>
      <c r="U37" s="9">
        <v>51083751</v>
      </c>
      <c r="W37" s="10">
        <v>0.14000000000000001</v>
      </c>
    </row>
    <row r="38" spans="1:23" ht="21.75" customHeight="1" x14ac:dyDescent="0.2">
      <c r="A38" s="26" t="s">
        <v>45</v>
      </c>
      <c r="B38" s="26"/>
      <c r="D38" s="9">
        <v>0</v>
      </c>
      <c r="F38" s="9">
        <v>-3101436000</v>
      </c>
      <c r="H38" s="9">
        <v>0</v>
      </c>
      <c r="J38" s="9">
        <v>-3101436000</v>
      </c>
      <c r="L38" s="10">
        <v>-5.64</v>
      </c>
      <c r="N38" s="9">
        <v>0</v>
      </c>
      <c r="P38" s="27">
        <v>-6520968000</v>
      </c>
      <c r="Q38" s="27"/>
      <c r="S38" s="9">
        <v>0</v>
      </c>
      <c r="U38" s="9">
        <v>-6520968000</v>
      </c>
      <c r="W38" s="10">
        <v>-18.16</v>
      </c>
    </row>
    <row r="39" spans="1:23" ht="21.75" customHeight="1" x14ac:dyDescent="0.2">
      <c r="A39" s="26" t="s">
        <v>52</v>
      </c>
      <c r="B39" s="26"/>
      <c r="D39" s="9">
        <v>0</v>
      </c>
      <c r="F39" s="9">
        <v>1121288400</v>
      </c>
      <c r="H39" s="9">
        <v>0</v>
      </c>
      <c r="J39" s="9">
        <v>1121288400</v>
      </c>
      <c r="L39" s="10">
        <v>2.04</v>
      </c>
      <c r="N39" s="9">
        <v>0</v>
      </c>
      <c r="P39" s="27">
        <v>62058504</v>
      </c>
      <c r="Q39" s="27"/>
      <c r="S39" s="9">
        <v>0</v>
      </c>
      <c r="U39" s="9">
        <v>62058504</v>
      </c>
      <c r="W39" s="10">
        <v>0.17</v>
      </c>
    </row>
    <row r="40" spans="1:23" ht="21.75" customHeight="1" x14ac:dyDescent="0.2">
      <c r="A40" s="26" t="s">
        <v>32</v>
      </c>
      <c r="B40" s="26"/>
      <c r="D40" s="9">
        <v>0</v>
      </c>
      <c r="F40" s="9">
        <v>-1077550200</v>
      </c>
      <c r="H40" s="9">
        <v>0</v>
      </c>
      <c r="J40" s="9">
        <v>-1077550200</v>
      </c>
      <c r="L40" s="10">
        <v>-1.96</v>
      </c>
      <c r="N40" s="9">
        <v>0</v>
      </c>
      <c r="P40" s="27">
        <v>-3765461400</v>
      </c>
      <c r="Q40" s="27"/>
      <c r="S40" s="9">
        <v>0</v>
      </c>
      <c r="U40" s="9">
        <v>-3765461400</v>
      </c>
      <c r="W40" s="10">
        <v>-10.49</v>
      </c>
    </row>
    <row r="41" spans="1:23" ht="21.75" customHeight="1" x14ac:dyDescent="0.2">
      <c r="A41" s="26" t="s">
        <v>39</v>
      </c>
      <c r="B41" s="26"/>
      <c r="D41" s="9">
        <v>0</v>
      </c>
      <c r="F41" s="9">
        <v>-99405000</v>
      </c>
      <c r="H41" s="9">
        <v>0</v>
      </c>
      <c r="J41" s="9">
        <v>-99405000</v>
      </c>
      <c r="L41" s="10">
        <v>-0.18</v>
      </c>
      <c r="N41" s="9">
        <v>0</v>
      </c>
      <c r="P41" s="27">
        <v>-1873988176</v>
      </c>
      <c r="Q41" s="27"/>
      <c r="S41" s="9">
        <v>0</v>
      </c>
      <c r="U41" s="9">
        <v>-1873988176</v>
      </c>
      <c r="W41" s="10">
        <v>-5.22</v>
      </c>
    </row>
    <row r="42" spans="1:23" ht="21.75" customHeight="1" x14ac:dyDescent="0.2">
      <c r="A42" s="26" t="s">
        <v>33</v>
      </c>
      <c r="B42" s="26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7">
        <v>0</v>
      </c>
      <c r="Q42" s="27"/>
      <c r="S42" s="9">
        <v>0</v>
      </c>
      <c r="U42" s="9">
        <v>0</v>
      </c>
      <c r="W42" s="10">
        <v>0</v>
      </c>
    </row>
    <row r="43" spans="1:23" ht="21.75" customHeight="1" x14ac:dyDescent="0.2">
      <c r="A43" s="26" t="s">
        <v>36</v>
      </c>
      <c r="B43" s="26"/>
      <c r="D43" s="9">
        <v>0</v>
      </c>
      <c r="F43" s="9">
        <v>4875815250</v>
      </c>
      <c r="H43" s="9">
        <v>0</v>
      </c>
      <c r="J43" s="9">
        <v>4875815250</v>
      </c>
      <c r="L43" s="10">
        <v>8.8699999999999992</v>
      </c>
      <c r="N43" s="9">
        <v>0</v>
      </c>
      <c r="P43" s="27">
        <v>6497849003</v>
      </c>
      <c r="Q43" s="27"/>
      <c r="S43" s="9">
        <v>0</v>
      </c>
      <c r="U43" s="9">
        <v>6497849003</v>
      </c>
      <c r="W43" s="10">
        <v>18.100000000000001</v>
      </c>
    </row>
    <row r="44" spans="1:23" ht="21.75" customHeight="1" x14ac:dyDescent="0.2">
      <c r="A44" s="26" t="s">
        <v>69</v>
      </c>
      <c r="B44" s="26"/>
      <c r="D44" s="9">
        <v>0</v>
      </c>
      <c r="F44" s="9">
        <v>2001037731</v>
      </c>
      <c r="H44" s="9">
        <v>0</v>
      </c>
      <c r="J44" s="9">
        <v>2001037731</v>
      </c>
      <c r="L44" s="10">
        <v>3.64</v>
      </c>
      <c r="N44" s="9">
        <v>0</v>
      </c>
      <c r="P44" s="27">
        <v>2001037731</v>
      </c>
      <c r="Q44" s="27"/>
      <c r="S44" s="9">
        <v>0</v>
      </c>
      <c r="U44" s="9">
        <v>2001037731</v>
      </c>
      <c r="W44" s="10">
        <v>5.57</v>
      </c>
    </row>
    <row r="45" spans="1:23" ht="21.75" customHeight="1" x14ac:dyDescent="0.2">
      <c r="A45" s="26" t="s">
        <v>54</v>
      </c>
      <c r="B45" s="26"/>
      <c r="D45" s="9">
        <v>0</v>
      </c>
      <c r="F45" s="9">
        <v>584024256</v>
      </c>
      <c r="H45" s="9">
        <v>0</v>
      </c>
      <c r="J45" s="9">
        <v>584024256</v>
      </c>
      <c r="L45" s="10">
        <v>1.06</v>
      </c>
      <c r="N45" s="9">
        <v>0</v>
      </c>
      <c r="P45" s="27">
        <v>391894272</v>
      </c>
      <c r="Q45" s="27"/>
      <c r="S45" s="9">
        <v>0</v>
      </c>
      <c r="U45" s="9">
        <v>391894272</v>
      </c>
      <c r="W45" s="10">
        <v>1.0900000000000001</v>
      </c>
    </row>
    <row r="46" spans="1:23" ht="21.75" customHeight="1" x14ac:dyDescent="0.2">
      <c r="A46" s="26" t="s">
        <v>27</v>
      </c>
      <c r="B46" s="26"/>
      <c r="D46" s="9">
        <v>0</v>
      </c>
      <c r="F46" s="9">
        <v>5711333339</v>
      </c>
      <c r="H46" s="9">
        <v>0</v>
      </c>
      <c r="J46" s="9">
        <v>5711333339</v>
      </c>
      <c r="L46" s="10">
        <v>10.39</v>
      </c>
      <c r="N46" s="9">
        <v>0</v>
      </c>
      <c r="P46" s="27">
        <v>9557153971</v>
      </c>
      <c r="Q46" s="27"/>
      <c r="S46" s="9">
        <v>0</v>
      </c>
      <c r="U46" s="9">
        <v>9557153971</v>
      </c>
      <c r="W46" s="10">
        <v>26.62</v>
      </c>
    </row>
    <row r="47" spans="1:23" ht="21.75" customHeight="1" x14ac:dyDescent="0.2">
      <c r="A47" s="26" t="s">
        <v>43</v>
      </c>
      <c r="B47" s="26"/>
      <c r="D47" s="9">
        <v>0</v>
      </c>
      <c r="F47" s="9">
        <v>389137926</v>
      </c>
      <c r="H47" s="9">
        <v>0</v>
      </c>
      <c r="J47" s="9">
        <v>389137926</v>
      </c>
      <c r="L47" s="10">
        <v>0.71</v>
      </c>
      <c r="N47" s="9">
        <v>0</v>
      </c>
      <c r="P47" s="27">
        <v>404085241</v>
      </c>
      <c r="Q47" s="27"/>
      <c r="S47" s="9">
        <v>0</v>
      </c>
      <c r="U47" s="9">
        <v>404085241</v>
      </c>
      <c r="W47" s="10">
        <v>1.1299999999999999</v>
      </c>
    </row>
    <row r="48" spans="1:23" ht="21.75" customHeight="1" x14ac:dyDescent="0.2">
      <c r="A48" s="26" t="s">
        <v>29</v>
      </c>
      <c r="B48" s="26"/>
      <c r="D48" s="9">
        <v>0</v>
      </c>
      <c r="F48" s="9">
        <v>-2915133132</v>
      </c>
      <c r="H48" s="9">
        <v>0</v>
      </c>
      <c r="J48" s="9">
        <v>-2915133132</v>
      </c>
      <c r="L48" s="10">
        <v>-5.3</v>
      </c>
      <c r="N48" s="9">
        <v>0</v>
      </c>
      <c r="P48" s="27">
        <v>-3384821757</v>
      </c>
      <c r="Q48" s="27"/>
      <c r="S48" s="9">
        <v>0</v>
      </c>
      <c r="U48" s="9">
        <v>-3384821757</v>
      </c>
      <c r="W48" s="10">
        <v>-9.43</v>
      </c>
    </row>
    <row r="49" spans="1:23" ht="21.75" customHeight="1" x14ac:dyDescent="0.2">
      <c r="A49" s="26" t="s">
        <v>57</v>
      </c>
      <c r="B49" s="26"/>
      <c r="D49" s="9">
        <v>0</v>
      </c>
      <c r="F49" s="9">
        <v>-1033812000</v>
      </c>
      <c r="H49" s="9">
        <v>0</v>
      </c>
      <c r="J49" s="9">
        <v>-1033812000</v>
      </c>
      <c r="L49" s="10">
        <v>-1.88</v>
      </c>
      <c r="N49" s="9">
        <v>0</v>
      </c>
      <c r="P49" s="27">
        <v>-1193901100</v>
      </c>
      <c r="Q49" s="27"/>
      <c r="S49" s="9">
        <v>0</v>
      </c>
      <c r="U49" s="9">
        <v>-1193901100</v>
      </c>
      <c r="W49" s="10">
        <v>-3.32</v>
      </c>
    </row>
    <row r="50" spans="1:23" ht="21.75" customHeight="1" x14ac:dyDescent="0.2">
      <c r="A50" s="26" t="s">
        <v>25</v>
      </c>
      <c r="B50" s="26"/>
      <c r="D50" s="9">
        <v>0</v>
      </c>
      <c r="F50" s="9">
        <v>478714599</v>
      </c>
      <c r="H50" s="9">
        <v>0</v>
      </c>
      <c r="J50" s="9">
        <v>478714599</v>
      </c>
      <c r="L50" s="10">
        <v>0.87</v>
      </c>
      <c r="N50" s="9">
        <v>0</v>
      </c>
      <c r="P50" s="27">
        <v>1243039644</v>
      </c>
      <c r="Q50" s="27"/>
      <c r="S50" s="9">
        <v>0</v>
      </c>
      <c r="U50" s="9">
        <v>1243039644</v>
      </c>
      <c r="W50" s="10">
        <v>3.46</v>
      </c>
    </row>
    <row r="51" spans="1:23" ht="21.75" customHeight="1" x14ac:dyDescent="0.2">
      <c r="A51" s="26" t="s">
        <v>55</v>
      </c>
      <c r="B51" s="26"/>
      <c r="D51" s="9">
        <v>0</v>
      </c>
      <c r="F51" s="9">
        <v>25845300</v>
      </c>
      <c r="H51" s="9">
        <v>0</v>
      </c>
      <c r="J51" s="9">
        <v>25845300</v>
      </c>
      <c r="L51" s="10">
        <v>0.05</v>
      </c>
      <c r="N51" s="9">
        <v>0</v>
      </c>
      <c r="P51" s="27">
        <v>-136980090</v>
      </c>
      <c r="Q51" s="27"/>
      <c r="S51" s="9">
        <v>0</v>
      </c>
      <c r="U51" s="9">
        <v>-136980090</v>
      </c>
      <c r="W51" s="10">
        <v>-0.38</v>
      </c>
    </row>
    <row r="52" spans="1:23" ht="21.75" customHeight="1" x14ac:dyDescent="0.2">
      <c r="A52" s="26" t="s">
        <v>21</v>
      </c>
      <c r="B52" s="26"/>
      <c r="D52" s="9">
        <v>0</v>
      </c>
      <c r="F52" s="9">
        <v>154185975</v>
      </c>
      <c r="H52" s="9">
        <v>0</v>
      </c>
      <c r="J52" s="9">
        <v>154185975</v>
      </c>
      <c r="L52" s="10">
        <v>0.28000000000000003</v>
      </c>
      <c r="N52" s="9">
        <v>0</v>
      </c>
      <c r="P52" s="27">
        <v>-776244825</v>
      </c>
      <c r="Q52" s="27"/>
      <c r="S52" s="9">
        <v>0</v>
      </c>
      <c r="U52" s="9">
        <v>-776244825</v>
      </c>
      <c r="W52" s="10">
        <v>-2.16</v>
      </c>
    </row>
    <row r="53" spans="1:23" ht="21.75" customHeight="1" x14ac:dyDescent="0.2">
      <c r="A53" s="26" t="s">
        <v>42</v>
      </c>
      <c r="B53" s="26"/>
      <c r="D53" s="9">
        <v>0</v>
      </c>
      <c r="F53" s="9">
        <v>3513966750</v>
      </c>
      <c r="H53" s="9">
        <v>0</v>
      </c>
      <c r="J53" s="9">
        <v>3513966750</v>
      </c>
      <c r="L53" s="10">
        <v>6.39</v>
      </c>
      <c r="N53" s="9">
        <v>0</v>
      </c>
      <c r="P53" s="27">
        <v>-528834600</v>
      </c>
      <c r="Q53" s="27"/>
      <c r="S53" s="9">
        <v>0</v>
      </c>
      <c r="U53" s="9">
        <v>-528834600</v>
      </c>
      <c r="W53" s="10">
        <v>-1.47</v>
      </c>
    </row>
    <row r="54" spans="1:23" ht="21.75" customHeight="1" x14ac:dyDescent="0.2">
      <c r="A54" s="26" t="s">
        <v>22</v>
      </c>
      <c r="B54" s="26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7">
        <v>0</v>
      </c>
      <c r="Q54" s="27"/>
      <c r="S54" s="9">
        <v>0</v>
      </c>
      <c r="U54" s="9">
        <v>0</v>
      </c>
      <c r="W54" s="10">
        <v>0</v>
      </c>
    </row>
    <row r="55" spans="1:23" ht="21.75" customHeight="1" x14ac:dyDescent="0.2">
      <c r="A55" s="26" t="s">
        <v>66</v>
      </c>
      <c r="B55" s="26"/>
      <c r="D55" s="9">
        <v>0</v>
      </c>
      <c r="F55" s="9">
        <v>507017062</v>
      </c>
      <c r="H55" s="9">
        <v>0</v>
      </c>
      <c r="J55" s="9">
        <v>507017062</v>
      </c>
      <c r="L55" s="10">
        <v>0.92</v>
      </c>
      <c r="N55" s="9">
        <v>0</v>
      </c>
      <c r="P55" s="27">
        <v>507017062</v>
      </c>
      <c r="Q55" s="27"/>
      <c r="S55" s="9">
        <v>0</v>
      </c>
      <c r="U55" s="9">
        <v>507017062</v>
      </c>
      <c r="W55" s="10">
        <v>1.41</v>
      </c>
    </row>
    <row r="56" spans="1:23" ht="21.75" customHeight="1" x14ac:dyDescent="0.2">
      <c r="A56" s="26" t="s">
        <v>23</v>
      </c>
      <c r="B56" s="26"/>
      <c r="D56" s="9">
        <v>0</v>
      </c>
      <c r="F56" s="9">
        <v>-302522563</v>
      </c>
      <c r="H56" s="9">
        <v>0</v>
      </c>
      <c r="J56" s="9">
        <v>-302522563</v>
      </c>
      <c r="L56" s="10">
        <v>-0.55000000000000004</v>
      </c>
      <c r="N56" s="9">
        <v>0</v>
      </c>
      <c r="P56" s="27">
        <v>451087947</v>
      </c>
      <c r="Q56" s="27"/>
      <c r="S56" s="9">
        <v>0</v>
      </c>
      <c r="U56" s="9">
        <v>451087947</v>
      </c>
      <c r="W56" s="10">
        <v>1.26</v>
      </c>
    </row>
    <row r="57" spans="1:23" ht="21.75" customHeight="1" x14ac:dyDescent="0.2">
      <c r="A57" s="26" t="s">
        <v>24</v>
      </c>
      <c r="B57" s="26"/>
      <c r="D57" s="9">
        <v>0</v>
      </c>
      <c r="F57" s="9">
        <v>6595100681</v>
      </c>
      <c r="H57" s="9">
        <v>0</v>
      </c>
      <c r="J57" s="9">
        <v>6595100681</v>
      </c>
      <c r="L57" s="10">
        <v>11.99</v>
      </c>
      <c r="N57" s="9">
        <v>0</v>
      </c>
      <c r="P57" s="27">
        <v>10967477470</v>
      </c>
      <c r="Q57" s="27"/>
      <c r="S57" s="9">
        <v>0</v>
      </c>
      <c r="U57" s="9">
        <v>10967477470</v>
      </c>
      <c r="W57" s="10">
        <v>30.54</v>
      </c>
    </row>
    <row r="58" spans="1:23" ht="21.75" customHeight="1" x14ac:dyDescent="0.2">
      <c r="A58" s="26" t="s">
        <v>71</v>
      </c>
      <c r="B58" s="26"/>
      <c r="D58" s="9">
        <v>0</v>
      </c>
      <c r="F58" s="9">
        <v>-262485113</v>
      </c>
      <c r="H58" s="9">
        <v>0</v>
      </c>
      <c r="J58" s="9">
        <v>-262485113</v>
      </c>
      <c r="L58" s="10">
        <v>-0.48</v>
      </c>
      <c r="N58" s="9">
        <v>0</v>
      </c>
      <c r="P58" s="27">
        <v>-262485113</v>
      </c>
      <c r="Q58" s="27"/>
      <c r="S58" s="9">
        <v>0</v>
      </c>
      <c r="U58" s="9">
        <v>-262485113</v>
      </c>
      <c r="W58" s="10">
        <v>-0.73</v>
      </c>
    </row>
    <row r="59" spans="1:23" ht="21.75" customHeight="1" x14ac:dyDescent="0.2">
      <c r="A59" s="26" t="s">
        <v>68</v>
      </c>
      <c r="B59" s="26"/>
      <c r="D59" s="9">
        <v>0</v>
      </c>
      <c r="F59" s="9">
        <v>250651521</v>
      </c>
      <c r="H59" s="9">
        <v>0</v>
      </c>
      <c r="J59" s="9">
        <v>250651521</v>
      </c>
      <c r="L59" s="10">
        <v>0.46</v>
      </c>
      <c r="N59" s="9">
        <v>0</v>
      </c>
      <c r="P59" s="27">
        <v>250651521</v>
      </c>
      <c r="Q59" s="27"/>
      <c r="S59" s="9">
        <v>0</v>
      </c>
      <c r="U59" s="9">
        <v>250651521</v>
      </c>
      <c r="W59" s="10">
        <v>0.7</v>
      </c>
    </row>
    <row r="60" spans="1:23" ht="21.75" customHeight="1" x14ac:dyDescent="0.2">
      <c r="A60" s="26" t="s">
        <v>62</v>
      </c>
      <c r="B60" s="26"/>
      <c r="D60" s="9">
        <v>0</v>
      </c>
      <c r="F60" s="9">
        <v>683470617</v>
      </c>
      <c r="H60" s="9">
        <v>0</v>
      </c>
      <c r="J60" s="9">
        <v>683470617</v>
      </c>
      <c r="L60" s="10">
        <v>1.24</v>
      </c>
      <c r="N60" s="9">
        <v>0</v>
      </c>
      <c r="P60" s="27">
        <v>-1279760653</v>
      </c>
      <c r="Q60" s="27"/>
      <c r="S60" s="9">
        <v>0</v>
      </c>
      <c r="U60" s="9">
        <v>-1279760653</v>
      </c>
      <c r="W60" s="10">
        <v>-3.56</v>
      </c>
    </row>
    <row r="61" spans="1:23" ht="21.75" customHeight="1" x14ac:dyDescent="0.2">
      <c r="A61" s="26" t="s">
        <v>50</v>
      </c>
      <c r="B61" s="26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7">
        <v>0</v>
      </c>
      <c r="Q61" s="27"/>
      <c r="S61" s="9">
        <v>0</v>
      </c>
      <c r="U61" s="9">
        <v>0</v>
      </c>
      <c r="W61" s="10">
        <v>0</v>
      </c>
    </row>
    <row r="62" spans="1:23" ht="21.75" customHeight="1" x14ac:dyDescent="0.2">
      <c r="A62" s="26" t="s">
        <v>63</v>
      </c>
      <c r="B62" s="26"/>
      <c r="D62" s="9">
        <v>0</v>
      </c>
      <c r="F62" s="9">
        <v>151373605</v>
      </c>
      <c r="H62" s="9">
        <v>0</v>
      </c>
      <c r="J62" s="9">
        <v>151373605</v>
      </c>
      <c r="L62" s="10">
        <v>0.28000000000000003</v>
      </c>
      <c r="N62" s="9">
        <v>0</v>
      </c>
      <c r="P62" s="27">
        <v>-476070755</v>
      </c>
      <c r="Q62" s="27"/>
      <c r="S62" s="9">
        <v>0</v>
      </c>
      <c r="U62" s="9">
        <v>-476070755</v>
      </c>
      <c r="W62" s="10">
        <v>-1.33</v>
      </c>
    </row>
    <row r="63" spans="1:23" ht="21.75" customHeight="1" x14ac:dyDescent="0.2">
      <c r="A63" s="26" t="s">
        <v>28</v>
      </c>
      <c r="B63" s="26"/>
      <c r="D63" s="9">
        <v>0</v>
      </c>
      <c r="F63" s="9">
        <v>69583500</v>
      </c>
      <c r="H63" s="9">
        <v>0</v>
      </c>
      <c r="J63" s="9">
        <v>69583500</v>
      </c>
      <c r="L63" s="10">
        <v>0.13</v>
      </c>
      <c r="N63" s="9">
        <v>0</v>
      </c>
      <c r="P63" s="27">
        <v>-9185022000</v>
      </c>
      <c r="Q63" s="27"/>
      <c r="S63" s="9">
        <v>0</v>
      </c>
      <c r="U63" s="9">
        <v>-9185022000</v>
      </c>
      <c r="W63" s="10">
        <v>-25.58</v>
      </c>
    </row>
    <row r="64" spans="1:23" ht="21.75" customHeight="1" x14ac:dyDescent="0.2">
      <c r="A64" s="26" t="s">
        <v>56</v>
      </c>
      <c r="B64" s="26"/>
      <c r="D64" s="9">
        <v>0</v>
      </c>
      <c r="F64" s="9">
        <v>2475184500</v>
      </c>
      <c r="H64" s="9">
        <v>0</v>
      </c>
      <c r="J64" s="9">
        <v>2475184500</v>
      </c>
      <c r="L64" s="10">
        <v>4.5</v>
      </c>
      <c r="N64" s="9">
        <v>0</v>
      </c>
      <c r="P64" s="27">
        <v>347917500</v>
      </c>
      <c r="Q64" s="27"/>
      <c r="S64" s="9">
        <v>0</v>
      </c>
      <c r="U64" s="9">
        <v>347917500</v>
      </c>
      <c r="W64" s="10">
        <v>0.97</v>
      </c>
    </row>
    <row r="65" spans="1:23" ht="21.75" customHeight="1" x14ac:dyDescent="0.2">
      <c r="A65" s="26" t="s">
        <v>26</v>
      </c>
      <c r="B65" s="26"/>
      <c r="D65" s="9">
        <v>0</v>
      </c>
      <c r="F65" s="9">
        <v>3838360256</v>
      </c>
      <c r="H65" s="9">
        <v>0</v>
      </c>
      <c r="J65" s="9">
        <v>3838360256</v>
      </c>
      <c r="L65" s="10">
        <v>6.98</v>
      </c>
      <c r="N65" s="9">
        <v>0</v>
      </c>
      <c r="P65" s="27">
        <v>5113686405</v>
      </c>
      <c r="Q65" s="27"/>
      <c r="S65" s="9">
        <v>0</v>
      </c>
      <c r="U65" s="9">
        <v>5113686405</v>
      </c>
      <c r="W65" s="10">
        <v>14.24</v>
      </c>
    </row>
    <row r="66" spans="1:23" ht="21.75" customHeight="1" x14ac:dyDescent="0.2">
      <c r="A66" s="26" t="s">
        <v>37</v>
      </c>
      <c r="B66" s="26"/>
      <c r="D66" s="9">
        <v>0</v>
      </c>
      <c r="F66" s="9">
        <v>591459750</v>
      </c>
      <c r="H66" s="9">
        <v>0</v>
      </c>
      <c r="J66" s="9">
        <v>591459750</v>
      </c>
      <c r="L66" s="10">
        <v>1.08</v>
      </c>
      <c r="N66" s="9">
        <v>0</v>
      </c>
      <c r="P66" s="27">
        <v>-1451363367</v>
      </c>
      <c r="Q66" s="27"/>
      <c r="S66" s="9">
        <v>0</v>
      </c>
      <c r="U66" s="9">
        <v>-1451363367</v>
      </c>
      <c r="W66" s="10">
        <v>-4.04</v>
      </c>
    </row>
    <row r="67" spans="1:23" ht="21.75" customHeight="1" x14ac:dyDescent="0.2">
      <c r="A67" s="26" t="s">
        <v>49</v>
      </c>
      <c r="B67" s="26"/>
      <c r="D67" s="9">
        <v>0</v>
      </c>
      <c r="F67" s="9">
        <v>58623885</v>
      </c>
      <c r="H67" s="9">
        <v>0</v>
      </c>
      <c r="J67" s="9">
        <v>58623885</v>
      </c>
      <c r="L67" s="10">
        <v>0.11</v>
      </c>
      <c r="N67" s="9">
        <v>0</v>
      </c>
      <c r="P67" s="27">
        <v>-2215432540</v>
      </c>
      <c r="Q67" s="27"/>
      <c r="S67" s="9">
        <v>0</v>
      </c>
      <c r="U67" s="9">
        <v>-2215432540</v>
      </c>
      <c r="W67" s="10">
        <v>-6.17</v>
      </c>
    </row>
    <row r="68" spans="1:23" ht="21.75" customHeight="1" x14ac:dyDescent="0.2">
      <c r="A68" s="26" t="s">
        <v>48</v>
      </c>
      <c r="B68" s="26"/>
      <c r="D68" s="9">
        <v>0</v>
      </c>
      <c r="F68" s="9">
        <v>-111333600</v>
      </c>
      <c r="H68" s="9">
        <v>0</v>
      </c>
      <c r="J68" s="9">
        <v>-111333600</v>
      </c>
      <c r="L68" s="10">
        <v>-0.2</v>
      </c>
      <c r="N68" s="9">
        <v>0</v>
      </c>
      <c r="P68" s="27">
        <v>-714835197</v>
      </c>
      <c r="Q68" s="27"/>
      <c r="S68" s="9">
        <v>0</v>
      </c>
      <c r="U68" s="9">
        <v>-714835197</v>
      </c>
      <c r="W68" s="10">
        <v>-1.99</v>
      </c>
    </row>
    <row r="69" spans="1:23" ht="21.75" customHeight="1" x14ac:dyDescent="0.2">
      <c r="A69" s="26" t="s">
        <v>65</v>
      </c>
      <c r="B69" s="26"/>
      <c r="D69" s="9">
        <v>0</v>
      </c>
      <c r="F69" s="9">
        <v>3269102413</v>
      </c>
      <c r="H69" s="9">
        <v>0</v>
      </c>
      <c r="J69" s="9">
        <v>3269102413</v>
      </c>
      <c r="L69" s="10">
        <v>5.94</v>
      </c>
      <c r="N69" s="9">
        <v>0</v>
      </c>
      <c r="P69" s="27">
        <v>679294008</v>
      </c>
      <c r="Q69" s="27"/>
      <c r="S69" s="9">
        <v>0</v>
      </c>
      <c r="U69" s="9">
        <v>679294008</v>
      </c>
      <c r="W69" s="10">
        <v>1.89</v>
      </c>
    </row>
    <row r="70" spans="1:23" ht="21.75" customHeight="1" x14ac:dyDescent="0.2">
      <c r="A70" s="28" t="s">
        <v>35</v>
      </c>
      <c r="B70" s="28"/>
      <c r="D70" s="13">
        <v>0</v>
      </c>
      <c r="F70" s="13">
        <v>-1552979463</v>
      </c>
      <c r="H70" s="13">
        <v>0</v>
      </c>
      <c r="J70" s="13">
        <v>-1552979463</v>
      </c>
      <c r="L70" s="14">
        <v>-2.82</v>
      </c>
      <c r="N70" s="13">
        <v>0</v>
      </c>
      <c r="P70" s="27">
        <v>-6501136702</v>
      </c>
      <c r="Q70" s="29"/>
      <c r="S70" s="13">
        <v>0</v>
      </c>
      <c r="U70" s="13">
        <v>-6501136702</v>
      </c>
      <c r="W70" s="14">
        <v>-18.100000000000001</v>
      </c>
    </row>
    <row r="71" spans="1:23" ht="21.75" customHeight="1" x14ac:dyDescent="0.2">
      <c r="A71" s="30" t="s">
        <v>72</v>
      </c>
      <c r="B71" s="30"/>
      <c r="D71" s="16">
        <f>SUM(D9:D70)</f>
        <v>1756460635</v>
      </c>
      <c r="F71" s="16">
        <f>SUM(F9:F70)</f>
        <v>50674790500</v>
      </c>
      <c r="H71" s="16">
        <f>SUM(H9:H70)</f>
        <v>4500187150</v>
      </c>
      <c r="J71" s="16">
        <f>SUM(J9:J70)</f>
        <v>56931438285</v>
      </c>
      <c r="L71" s="17">
        <f>SUM(L9:L70)</f>
        <v>103.55999999999997</v>
      </c>
      <c r="N71" s="16">
        <f>SUM(N9:N70)</f>
        <v>12690353281</v>
      </c>
      <c r="Q71" s="16">
        <f>SUM(N71:P71)</f>
        <v>12690353281</v>
      </c>
      <c r="S71" s="16">
        <f>SUM(S9:S70)</f>
        <v>890803501</v>
      </c>
      <c r="U71" s="16">
        <f>SUM(U9:U70)</f>
        <v>28059642600</v>
      </c>
      <c r="W71" s="17">
        <f>SUM(W9:W70)</f>
        <v>78.150000000000006</v>
      </c>
    </row>
  </sheetData>
  <mergeCells count="135">
    <mergeCell ref="A68:B68"/>
    <mergeCell ref="P68:Q68"/>
    <mergeCell ref="A69:B69"/>
    <mergeCell ref="P69:Q69"/>
    <mergeCell ref="A70:B70"/>
    <mergeCell ref="P70:Q70"/>
    <mergeCell ref="A71:B71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9:B39"/>
    <mergeCell ref="P39:Q39"/>
    <mergeCell ref="A40:B40"/>
    <mergeCell ref="P40:Q40"/>
    <mergeCell ref="A41:B41"/>
    <mergeCell ref="P41:Q41"/>
    <mergeCell ref="A42:B42"/>
    <mergeCell ref="P42:Q42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سپرده کالایی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سپرده کالایی</vt:lpstr>
      <vt:lpstr>درآمد سرمایه گذاری در اوراق به</vt:lpstr>
      <vt:lpstr>مبالغ تخصیصی اوراق</vt:lpstr>
      <vt:lpstr>سایر درآمدها</vt:lpstr>
      <vt:lpstr>درآمد سود سهام</vt:lpstr>
      <vt:lpstr>سود اوراق بهادار</vt:lpstr>
      <vt:lpstr>درآمد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سپرده کالایی'!Print_Area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کالایی'!Print_Area</vt:lpstr>
      <vt:lpstr>'سود اوراق بهادار'!Print_Area</vt:lpstr>
      <vt:lpstr>سهام!Print_Area</vt:lpstr>
      <vt:lpstr>'صورت وضعیت'!Print_Area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amin roohi</cp:lastModifiedBy>
  <dcterms:created xsi:type="dcterms:W3CDTF">2025-04-21T09:13:24Z</dcterms:created>
  <dcterms:modified xsi:type="dcterms:W3CDTF">2025-04-21T12:25:05Z</dcterms:modified>
</cp:coreProperties>
</file>